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20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<sst xmlns="http://schemas.openxmlformats.org/spreadsheetml/2006/main" count="301" uniqueCount="275">
  <si>
    <t>Media 
Rango Población</t>
  </si>
  <si>
    <t>Media Estatal</t>
  </si>
  <si>
    <t>Importe</t>
  </si>
  <si>
    <t>% Var</t>
  </si>
  <si>
    <t>A</t>
  </si>
  <si>
    <t>P</t>
  </si>
  <si>
    <t>GP</t>
  </si>
  <si>
    <t>Tributos</t>
  </si>
  <si>
    <t>Fuente: Ministerio de Hacienda.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</si>
  <si>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</si>
  <si>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</si>
  <si>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</si>
  <si>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</si>
  <si>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</si>
  <si>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</si>
  <si>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</si>
  <si>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Transferencias a Entidades Locales territoriales</t>
  </si>
  <si>
    <t>Nº de Inmuebles</t>
  </si>
  <si>
    <t>Nombre Entidad</t>
  </si>
  <si>
    <t>943</t>
  </si>
  <si>
    <t>Año 1</t>
  </si>
  <si>
    <t>Nombre Provincia</t>
  </si>
  <si>
    <t>Nombre Comunidad</t>
  </si>
  <si>
    <t>Transferencias a otras Entidades Locales</t>
  </si>
  <si>
    <t>Tipo Clasificación</t>
  </si>
  <si>
    <t>Transferencias a Comunidades Autónomas</t>
  </si>
  <si>
    <t>Descripción Clasificación</t>
  </si>
  <si>
    <t>Código Clasificación</t>
  </si>
  <si>
    <t>DEFINICIÓN</t>
  </si>
  <si>
    <t>Nivel desglose</t>
  </si>
  <si>
    <t>Informado Liquidación</t>
  </si>
  <si>
    <t>Censo Inmuebles</t>
  </si>
  <si>
    <t>Rango de Población</t>
  </si>
  <si>
    <t>942</t>
  </si>
  <si>
    <t>Datos del Rango de Población</t>
  </si>
  <si>
    <t>Datos del Estado</t>
  </si>
  <si>
    <t>Cuenta Código</t>
  </si>
  <si>
    <t>Cuenta Descripción</t>
  </si>
  <si>
    <t>Nº de Municipios</t>
  </si>
  <si>
    <t>941</t>
  </si>
  <si>
    <t>Transferencias a otras Administraciones Públicas</t>
  </si>
  <si>
    <t>94</t>
  </si>
  <si>
    <t>934</t>
  </si>
  <si>
    <t>Gestión de la deuda y de la tesorería</t>
  </si>
  <si>
    <t>Gestión del patrimonio</t>
  </si>
  <si>
    <t>933</t>
  </si>
  <si>
    <t>Gestión del sistema tributario</t>
  </si>
  <si>
    <t>932</t>
  </si>
  <si>
    <t>Política económica y fiscal</t>
  </si>
  <si>
    <t>931</t>
  </si>
  <si>
    <t>Administración financiera y tributaria</t>
  </si>
  <si>
    <t>93</t>
  </si>
  <si>
    <t>Imprevistos, situaciones transitorias y contingencias de ejecución</t>
  </si>
  <si>
    <t>929</t>
  </si>
  <si>
    <t>Comunicaciones internas.</t>
  </si>
  <si>
    <t>926</t>
  </si>
  <si>
    <t>Atención a los ciudadanos.</t>
  </si>
  <si>
    <t>925</t>
  </si>
  <si>
    <t>Participación ciudadana</t>
  </si>
  <si>
    <t>924</t>
  </si>
  <si>
    <t>Información básica y estadística</t>
  </si>
  <si>
    <t>923</t>
  </si>
  <si>
    <t>Coordinación y organización institucional de las entidades locales</t>
  </si>
  <si>
    <t>922</t>
  </si>
  <si>
    <t>Administración General</t>
  </si>
  <si>
    <t>920</t>
  </si>
  <si>
    <t>Servicios de carácter general</t>
  </si>
  <si>
    <t>92</t>
  </si>
  <si>
    <t>912</t>
  </si>
  <si>
    <t>Órganos de gobierno</t>
  </si>
  <si>
    <t>91</t>
  </si>
  <si>
    <t>ACTUACIONES DE CARÁCTER GENERAL</t>
  </si>
  <si>
    <t>9</t>
  </si>
  <si>
    <t>Protección de consumidores y usuarios</t>
  </si>
  <si>
    <t>493</t>
  </si>
  <si>
    <t>Gestión del conocimiento</t>
  </si>
  <si>
    <t>492</t>
  </si>
  <si>
    <t>Sociedad de la información</t>
  </si>
  <si>
    <t>491</t>
  </si>
  <si>
    <t>Otras actuaciones de carácter económico</t>
  </si>
  <si>
    <t>49</t>
  </si>
  <si>
    <t>Investigación científica, técnica y aplicada.</t>
  </si>
  <si>
    <t>463</t>
  </si>
  <si>
    <t>Investigación y estudios relacionados con los servicios públicos</t>
  </si>
  <si>
    <t>462</t>
  </si>
  <si>
    <t>Investigación, desarrollo e innovación</t>
  </si>
  <si>
    <t>46</t>
  </si>
  <si>
    <t>Otras infraestructuras</t>
  </si>
  <si>
    <t>459</t>
  </si>
  <si>
    <t>Caminos vecinales.</t>
  </si>
  <si>
    <t>454</t>
  </si>
  <si>
    <t>Carreteras</t>
  </si>
  <si>
    <t>453</t>
  </si>
  <si>
    <t>Recursos Hidráulicos</t>
  </si>
  <si>
    <t>452</t>
  </si>
  <si>
    <t>450</t>
  </si>
  <si>
    <t>Administración General de Infraestructuras</t>
  </si>
  <si>
    <t>Infraestructuras</t>
  </si>
  <si>
    <t>Transporte de mercancías</t>
  </si>
  <si>
    <t>45</t>
  </si>
  <si>
    <t>443</t>
  </si>
  <si>
    <t>Infraestructuras del transporte</t>
  </si>
  <si>
    <t>442</t>
  </si>
  <si>
    <t>Transporte de viajeros</t>
  </si>
  <si>
    <t>441</t>
  </si>
  <si>
    <t>440</t>
  </si>
  <si>
    <t>Administración general del transporte</t>
  </si>
  <si>
    <t>3</t>
  </si>
  <si>
    <t>Transporte público</t>
  </si>
  <si>
    <t>44</t>
  </si>
  <si>
    <t>Otras actuaciones sectoriales</t>
  </si>
  <si>
    <t>439</t>
  </si>
  <si>
    <t>Desarrollo empresarial</t>
  </si>
  <si>
    <t>433</t>
  </si>
  <si>
    <t>Información y promoción turística</t>
  </si>
  <si>
    <t>432</t>
  </si>
  <si>
    <t>Comercio</t>
  </si>
  <si>
    <t>431</t>
  </si>
  <si>
    <t>Administración General de Comercio, turismo y pequeñas y medianas empresas</t>
  </si>
  <si>
    <t>430</t>
  </si>
  <si>
    <t>Comercio, turismo y pequeñas y medianas empresas</t>
  </si>
  <si>
    <t>43</t>
  </si>
  <si>
    <t>Energía</t>
  </si>
  <si>
    <t>425</t>
  </si>
  <si>
    <t>Minería</t>
  </si>
  <si>
    <t>423</t>
  </si>
  <si>
    <t>Industria</t>
  </si>
  <si>
    <t>422</t>
  </si>
  <si>
    <t>Administración General de Industria y energía</t>
  </si>
  <si>
    <t>420</t>
  </si>
  <si>
    <t>Industria y energía</t>
  </si>
  <si>
    <t>42</t>
  </si>
  <si>
    <t>Otras actuaciones en agricultura, ganadería y pesca</t>
  </si>
  <si>
    <t>419</t>
  </si>
  <si>
    <t>Protección y desarrollo de los recursos pesqueros.</t>
  </si>
  <si>
    <t>415</t>
  </si>
  <si>
    <t>Desarrollo rural</t>
  </si>
  <si>
    <t>414</t>
  </si>
  <si>
    <t>Mejora de las estructuras agropecuarias y de los sistemas productivos</t>
  </si>
  <si>
    <t>412</t>
  </si>
  <si>
    <t>Administración General de Agricultura, Ganadería y Pesca</t>
  </si>
  <si>
    <t>410</t>
  </si>
  <si>
    <t>Agricultura, Ganadería y Pesca</t>
  </si>
  <si>
    <t>41</t>
  </si>
  <si>
    <t>ACTUACIONES DE CARÁCTER ECONÓMICO</t>
  </si>
  <si>
    <t>4</t>
  </si>
  <si>
    <t>Instalaciones deportivas.</t>
  </si>
  <si>
    <t>342</t>
  </si>
  <si>
    <t>Promoción y fomento del deporte.</t>
  </si>
  <si>
    <t>341</t>
  </si>
  <si>
    <t>Administración General de Deportes.</t>
  </si>
  <si>
    <t>340</t>
  </si>
  <si>
    <t>Deporte</t>
  </si>
  <si>
    <t>34</t>
  </si>
  <si>
    <t>Fiestas populares y festejos</t>
  </si>
  <si>
    <t>338</t>
  </si>
  <si>
    <t>Instalaciones de ocupación del tiempo libre</t>
  </si>
  <si>
    <t>337</t>
  </si>
  <si>
    <t>Protección y gestión del Patrimonio Histórico-Artístico</t>
  </si>
  <si>
    <t>336</t>
  </si>
  <si>
    <t>Promoción cultural</t>
  </si>
  <si>
    <t>334</t>
  </si>
  <si>
    <t>Equipamientos culturales y museos</t>
  </si>
  <si>
    <t>333</t>
  </si>
  <si>
    <t>Bibliotecas y Archivos</t>
  </si>
  <si>
    <t>332</t>
  </si>
  <si>
    <t>Administración General de Cultura</t>
  </si>
  <si>
    <t>330</t>
  </si>
  <si>
    <t>Cultura</t>
  </si>
  <si>
    <t>33</t>
  </si>
  <si>
    <t>Fomento de la convivencia ciudadana</t>
  </si>
  <si>
    <t>327</t>
  </si>
  <si>
    <t>Servicios complementarios de educación</t>
  </si>
  <si>
    <t>326</t>
  </si>
  <si>
    <t>Vigilancia del cumplimiento de la escolaridad obligatoria</t>
  </si>
  <si>
    <t>325</t>
  </si>
  <si>
    <t>Funcionamiento de Centros docentes de enseñanza secundaria</t>
  </si>
  <si>
    <t>324</t>
  </si>
  <si>
    <t>Funcionamiento de Centros docentes de enseñanza preescolar y primaria y educación especial</t>
  </si>
  <si>
    <t>323</t>
  </si>
  <si>
    <t>Creación de Centros docentes de enseñanza secundaria</t>
  </si>
  <si>
    <t>322</t>
  </si>
  <si>
    <t>Creación de Centros docentes de enseñanza preescolar y primaria</t>
  </si>
  <si>
    <t>321</t>
  </si>
  <si>
    <t>Administración general de educación</t>
  </si>
  <si>
    <t>320</t>
  </si>
  <si>
    <t>Educación</t>
  </si>
  <si>
    <t>32</t>
  </si>
  <si>
    <t>Hospitales, servicios asistenciales y centros de salud.</t>
  </si>
  <si>
    <t>312</t>
  </si>
  <si>
    <t>Protección de la salubridad pública</t>
  </si>
  <si>
    <t>311</t>
  </si>
  <si>
    <t>Sanidad</t>
  </si>
  <si>
    <t>31</t>
  </si>
  <si>
    <t>PRODUCCIÓN DE BIENES PÚBLICOS DE CARÁCTER PREFERENTE</t>
  </si>
  <si>
    <t>241</t>
  </si>
  <si>
    <t>Fomento del Empleo</t>
  </si>
  <si>
    <t>24</t>
  </si>
  <si>
    <t>Asistencia social primaria</t>
  </si>
  <si>
    <t>231</t>
  </si>
  <si>
    <t>Servicios Sociales y promoción social</t>
  </si>
  <si>
    <t>23</t>
  </si>
  <si>
    <t>221</t>
  </si>
  <si>
    <t>Otras prestaciones económicas a favor de empleados</t>
  </si>
  <si>
    <t>22</t>
  </si>
  <si>
    <t>211</t>
  </si>
  <si>
    <t>Pensiones</t>
  </si>
  <si>
    <t>21</t>
  </si>
  <si>
    <t>ACTUACIONES DE PROTECCIÓN Y PROMOCIÓN SOCIAL</t>
  </si>
  <si>
    <t>2</t>
  </si>
  <si>
    <t>Protección y mejora del medio ambiente</t>
  </si>
  <si>
    <t>172</t>
  </si>
  <si>
    <t>Parques y jardines</t>
  </si>
  <si>
    <t>171</t>
  </si>
  <si>
    <t>Administración general del medio ambiente</t>
  </si>
  <si>
    <t>170</t>
  </si>
  <si>
    <t>Medio ambiente</t>
  </si>
  <si>
    <t>17</t>
  </si>
  <si>
    <t>Alumbrado público</t>
  </si>
  <si>
    <t>165</t>
  </si>
  <si>
    <t>Cementerios y servicios funerarios</t>
  </si>
  <si>
    <t>164</t>
  </si>
  <si>
    <t>Limpieza viaria.</t>
  </si>
  <si>
    <t>163</t>
  </si>
  <si>
    <t>Recogida, gestión y tratamiento de residuos</t>
  </si>
  <si>
    <t>162</t>
  </si>
  <si>
    <t>Abastecimiento domiciliario de agua potable</t>
  </si>
  <si>
    <t>161</t>
  </si>
  <si>
    <t>Alcantarillado</t>
  </si>
  <si>
    <t>160</t>
  </si>
  <si>
    <t>Bienestar comunitario</t>
  </si>
  <si>
    <t>16</t>
  </si>
  <si>
    <t>153</t>
  </si>
  <si>
    <t>Vías públicas</t>
  </si>
  <si>
    <t>Vivienda.</t>
  </si>
  <si>
    <t>152</t>
  </si>
  <si>
    <t>Urbanismo:planeamiento,gestión,ejecución y disciplina urbanística</t>
  </si>
  <si>
    <t>151</t>
  </si>
  <si>
    <t>Administración General de Vivienda y urbanismo</t>
  </si>
  <si>
    <t>150</t>
  </si>
  <si>
    <t>Vivienda y urbanismo</t>
  </si>
  <si>
    <t>15</t>
  </si>
  <si>
    <t>Servicio de prevención y extinción de incendios</t>
  </si>
  <si>
    <t>136</t>
  </si>
  <si>
    <t>Protección civil</t>
  </si>
  <si>
    <t>135</t>
  </si>
  <si>
    <t>Movilidad urbana</t>
  </si>
  <si>
    <t>134</t>
  </si>
  <si>
    <t>Ordenación del tráfico y del estacionamiento</t>
  </si>
  <si>
    <t>133</t>
  </si>
  <si>
    <t>Seguridad y Orden Público</t>
  </si>
  <si>
    <t>132</t>
  </si>
  <si>
    <t>Administración General de la Seguridad y Protección Civil</t>
  </si>
  <si>
    <t>130</t>
  </si>
  <si>
    <t>Seguridad y movilidad ciudadana</t>
  </si>
  <si>
    <t>13</t>
  </si>
  <si>
    <t>SERVICIOS PÚBLICOS BÁSICOS</t>
  </si>
  <si>
    <t>1</t>
  </si>
  <si>
    <t>011</t>
  </si>
  <si>
    <t>Deuda Pública</t>
  </si>
  <si>
    <t>01</t>
  </si>
  <si>
    <t>DEUDA PÚBLICA</t>
  </si>
  <si>
    <t>0</t>
  </si>
  <si>
    <t xml:space="preserve"> &gt; 50.000 y &lt;= 250.000</t>
  </si>
  <si>
    <t>Por Programas</t>
  </si>
  <si>
    <t>C. de Madrid</t>
  </si>
  <si>
    <t>Madrid</t>
  </si>
  <si>
    <t>Ayuntamiento de Las Rozas de Madrid</t>
  </si>
  <si>
    <t>Rozas de Madrid (Las)</t>
  </si>
  <si>
    <t>28127</t>
  </si>
  <si>
    <t xml:space="preserve"> </t>
  </si>
  <si>
    <t>Este informe analiza la principal área de gastos del municipio, Servicios públicos básicos, por habitante. Nos permite comparar el gasto por habitante y grupo de programa en relación a municipios del mismo rango de población y en relación a la media estatal. Este análisis nos permitirá conocer las desviaciones y particularidades de esta área de gasto del Ayuntamiento.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</si>
  <si>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Gastos</t>
    </r>
  </si>
  <si>
    <t>944</t>
  </si>
  <si>
    <t>Transferencias a la Administración General del Estado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</si>
</sst>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25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860003590584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69999492168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9" fillId="3" borderId="1" applyNumberFormat="0" applyAlignment="0" applyProtection="0"/>
    <xf numFmtId="0" fontId="0" fillId="4" borderId="2" applyNumberFormat="0" applyFont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3" fillId="3" borderId="3" applyNumberFormat="0" applyAlignment="0" applyProtection="0"/>
    <xf numFmtId="0" fontId="6" fillId="0" borderId="0">
      <alignment/>
      <protection/>
    </xf>
    <xf numFmtId="177" fontId="6" fillId="0" borderId="0">
      <alignment/>
      <protection/>
    </xf>
  </cellStyleXfs>
  <cellXfs count="78">
    <xf numFmtId="0" fontId="0" fillId="0" borderId="0" xfId="0" applyFont="1"/>
    <xf numFmtId="0" fontId="14" fillId="7" borderId="4" xfId="20" applyFont="1" applyFill="1" applyBorder="1" applyAlignment="1">
      <alignment horizontal="center" vertical="center"/>
    </xf>
    <xf numFmtId="0" fontId="14" fillId="7" borderId="5" xfId="20" applyFont="1" applyFill="1" applyBorder="1" applyAlignment="1">
      <alignment horizontal="center" vertical="center"/>
    </xf>
    <xf numFmtId="0" fontId="15" fillId="0" borderId="6" xfId="0" applyFont="1" applyBorder="1"/>
    <xf numFmtId="0" fontId="14" fillId="7" borderId="7" xfId="20" applyFont="1" applyFill="1" applyBorder="1" applyAlignment="1">
      <alignment horizontal="center" vertical="center"/>
    </xf>
    <xf numFmtId="0" fontId="14" fillId="7" borderId="8" xfId="20" applyFont="1" applyFill="1" applyBorder="1" applyAlignment="1">
      <alignment horizontal="center" vertical="center"/>
    </xf>
    <xf numFmtId="0" fontId="14" fillId="7" borderId="9" xfId="20" applyFont="1" applyFill="1" applyBorder="1" applyAlignment="1">
      <alignment horizontal="center" vertical="center"/>
    </xf>
    <xf numFmtId="0" fontId="14" fillId="7" borderId="10" xfId="20" applyFont="1" applyFill="1" applyBorder="1" applyAlignment="1">
      <alignment horizontal="center" vertical="center"/>
    </xf>
    <xf numFmtId="0" fontId="15" fillId="0" borderId="10" xfId="0" applyFont="1" applyBorder="1"/>
    <xf numFmtId="0" fontId="14" fillId="7" borderId="11" xfId="20" applyFont="1" applyFill="1" applyBorder="1" applyAlignment="1">
      <alignment horizontal="center" vertical="center"/>
    </xf>
    <xf numFmtId="0" fontId="14" fillId="7" borderId="0" xfId="20" applyFont="1" applyFill="1" applyBorder="1" applyAlignment="1">
      <alignment horizontal="center" vertical="center"/>
    </xf>
    <xf numFmtId="0" fontId="16" fillId="3" borderId="12" xfId="21" applyFont="1" applyBorder="1"/>
    <xf numFmtId="0" fontId="16" fillId="3" borderId="13" xfId="21" applyFont="1" applyBorder="1"/>
    <xf numFmtId="0" fontId="18" fillId="4" borderId="14" xfId="22" applyFont="1" applyBorder="1"/>
    <xf numFmtId="0" fontId="17" fillId="3" borderId="15" xfId="21" applyFont="1" applyBorder="1"/>
    <xf numFmtId="3" fontId="17" fillId="3" borderId="16" xfId="21" applyNumberFormat="1" applyFont="1" applyBorder="1"/>
    <xf numFmtId="0" fontId="16" fillId="3" borderId="17" xfId="21" applyFont="1" applyBorder="1"/>
    <xf numFmtId="0" fontId="16" fillId="3" borderId="18" xfId="21" applyFont="1" applyBorder="1"/>
    <xf numFmtId="0" fontId="15" fillId="0" borderId="0" xfId="0" applyFont="1"/>
    <xf numFmtId="0" fontId="17" fillId="3" borderId="19" xfId="21" applyFont="1" applyBorder="1"/>
    <xf numFmtId="3" fontId="17" fillId="3" borderId="20" xfId="21" applyNumberFormat="1" applyFont="1" applyBorder="1"/>
    <xf numFmtId="0" fontId="16" fillId="3" borderId="21" xfId="21" applyFont="1" applyBorder="1"/>
    <xf numFmtId="0" fontId="16" fillId="3" borderId="22" xfId="21" applyFont="1" applyBorder="1"/>
    <xf numFmtId="14" fontId="16" fillId="3" borderId="23" xfId="21" applyNumberFormat="1" applyFont="1" applyBorder="1"/>
    <xf numFmtId="0" fontId="16" fillId="3" borderId="23" xfId="21" applyFont="1" applyBorder="1"/>
    <xf numFmtId="0" fontId="16" fillId="3" borderId="24" xfId="21" applyFont="1" applyBorder="1"/>
    <xf numFmtId="0" fontId="16" fillId="3" borderId="20" xfId="21" applyFont="1" applyBorder="1"/>
    <xf numFmtId="0" fontId="15" fillId="0" borderId="0" xfId="0" applyFont="1" applyBorder="1"/>
    <xf numFmtId="4" fontId="14" fillId="7" borderId="25" xfId="20" applyNumberFormat="1" applyFont="1" applyFill="1" applyBorder="1" applyAlignment="1">
      <alignment horizontal="center"/>
    </xf>
    <xf numFmtId="3" fontId="14" fillId="5" borderId="26" xfId="23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3" fontId="14" fillId="8" borderId="26" xfId="24" applyNumberFormat="1" applyFont="1" applyFill="1" applyBorder="1" applyAlignment="1">
      <alignment horizontal="center"/>
    </xf>
    <xf numFmtId="0" fontId="14" fillId="7" borderId="27" xfId="20" applyFont="1" applyFill="1" applyBorder="1" applyAlignment="1">
      <alignment horizontal="center"/>
    </xf>
    <xf numFmtId="3" fontId="14" fillId="5" borderId="25" xfId="23" applyNumberFormat="1" applyFont="1" applyBorder="1" applyAlignment="1">
      <alignment horizontal="center"/>
    </xf>
    <xf numFmtId="4" fontId="14" fillId="5" borderId="25" xfId="23" applyNumberFormat="1" applyFont="1" applyBorder="1" applyAlignment="1">
      <alignment horizontal="center"/>
    </xf>
    <xf numFmtId="3" fontId="14" fillId="8" borderId="25" xfId="24" applyNumberFormat="1" applyFont="1" applyFill="1" applyBorder="1" applyAlignment="1">
      <alignment horizontal="center"/>
    </xf>
    <xf numFmtId="4" fontId="14" fillId="8" borderId="25" xfId="24" applyNumberFormat="1" applyFont="1" applyFill="1" applyBorder="1" applyAlignment="1">
      <alignment horizontal="center"/>
    </xf>
    <xf numFmtId="0" fontId="12" fillId="3" borderId="3" xfId="25" applyFont="1"/>
    <xf numFmtId="4" fontId="12" fillId="3" borderId="28" xfId="25" applyNumberFormat="1" applyFont="1" applyBorder="1"/>
    <xf numFmtId="3" fontId="11" fillId="3" borderId="29" xfId="25" applyNumberFormat="1" applyFont="1" applyBorder="1"/>
    <xf numFmtId="3" fontId="11" fillId="3" borderId="3" xfId="25" applyNumberFormat="1" applyFont="1"/>
    <xf numFmtId="4" fontId="11" fillId="3" borderId="28" xfId="25" applyNumberFormat="1" applyFont="1" applyBorder="1"/>
    <xf numFmtId="3" fontId="10" fillId="3" borderId="29" xfId="25" applyNumberFormat="1" applyFont="1" applyBorder="1"/>
    <xf numFmtId="3" fontId="10" fillId="3" borderId="3" xfId="25" applyNumberFormat="1" applyFont="1"/>
    <xf numFmtId="4" fontId="10" fillId="3" borderId="3" xfId="25" applyNumberFormat="1" applyFont="1"/>
    <xf numFmtId="49" fontId="0" fillId="0" borderId="0" xfId="0" applyNumberFormat="1" applyFont="1"/>
    <xf numFmtId="0" fontId="9" fillId="0" borderId="30" xfId="26" applyFont="1" applyFill="1" applyBorder="1" applyAlignment="1">
      <alignment horizontal="center" vertical="center"/>
      <protection/>
    </xf>
    <xf numFmtId="0" fontId="9" fillId="9" borderId="30" xfId="26" applyFont="1" applyFill="1" applyBorder="1" applyAlignment="1">
      <alignment horizontal="center" vertical="center"/>
      <protection/>
    </xf>
    <xf numFmtId="0" fontId="8" fillId="10" borderId="30" xfId="26" applyFont="1" applyFill="1" applyBorder="1" applyAlignment="1">
      <alignment horizontal="center" vertical="center" wrapText="1"/>
      <protection/>
    </xf>
    <xf numFmtId="0" fontId="8" fillId="10" borderId="30" xfId="26" applyFont="1" applyFill="1" applyBorder="1" applyAlignment="1">
      <alignment horizontal="center" vertical="center"/>
      <protection/>
    </xf>
    <xf numFmtId="0" fontId="7" fillId="11" borderId="30" xfId="26" applyFont="1" applyFill="1" applyBorder="1" applyAlignment="1">
      <alignment horizontal="left" vertical="center"/>
      <protection/>
    </xf>
    <xf numFmtId="3" fontId="5" fillId="12" borderId="30" xfId="27" applyNumberFormat="1" applyFont="1" applyFill="1" applyBorder="1" applyAlignment="1" applyProtection="1">
      <alignment horizontal="center" vertical="center"/>
      <protection/>
    </xf>
    <xf numFmtId="3" fontId="4" fillId="12" borderId="30" xfId="27" applyNumberFormat="1" applyFont="1" applyFill="1" applyBorder="1" applyAlignment="1" applyProtection="1">
      <alignment horizontal="center" vertical="center"/>
      <protection/>
    </xf>
    <xf numFmtId="3" fontId="4" fillId="12" borderId="30" xfId="27" applyNumberFormat="1" applyFont="1" applyFill="1" applyBorder="1" applyAlignment="1" applyProtection="1">
      <alignment horizontal="left" vertical="center"/>
      <protection/>
    </xf>
    <xf numFmtId="4" fontId="4" fillId="12" borderId="30" xfId="26" applyNumberFormat="1" applyFont="1" applyFill="1" applyBorder="1" applyAlignment="1">
      <alignment horizontal="center" vertical="center"/>
      <protection/>
    </xf>
    <xf numFmtId="9" fontId="4" fillId="12" borderId="30" xfId="26" applyNumberFormat="1" applyFont="1" applyFill="1" applyBorder="1" applyAlignment="1">
      <alignment horizontal="center" vertical="center"/>
      <protection/>
    </xf>
    <xf numFmtId="0" fontId="5" fillId="11" borderId="30" xfId="26" applyFont="1" applyFill="1" applyBorder="1" applyAlignment="1">
      <alignment horizontal="center" vertical="center"/>
      <protection/>
    </xf>
    <xf numFmtId="3" fontId="5" fillId="13" borderId="30" xfId="27" applyNumberFormat="1" applyFont="1" applyFill="1" applyBorder="1" applyAlignment="1" applyProtection="1">
      <alignment horizontal="center" vertical="center"/>
      <protection/>
    </xf>
    <xf numFmtId="3" fontId="5" fillId="13" borderId="30" xfId="27" applyNumberFormat="1" applyFont="1" applyFill="1" applyBorder="1" applyAlignment="1" applyProtection="1">
      <alignment horizontal="left" vertical="center"/>
      <protection/>
    </xf>
    <xf numFmtId="4" fontId="4" fillId="13" borderId="30" xfId="26" applyNumberFormat="1" applyFont="1" applyFill="1" applyBorder="1" applyAlignment="1">
      <alignment horizontal="center" vertical="center"/>
      <protection/>
    </xf>
    <xf numFmtId="9" fontId="4" fillId="13" borderId="30" xfId="26" applyNumberFormat="1" applyFont="1" applyFill="1" applyBorder="1" applyAlignment="1">
      <alignment horizontal="center" vertical="center"/>
      <protection/>
    </xf>
    <xf numFmtId="0" fontId="5" fillId="0" borderId="30" xfId="26" applyFont="1" applyFill="1" applyBorder="1" applyAlignment="1">
      <alignment horizontal="center" vertical="center"/>
      <protection/>
    </xf>
    <xf numFmtId="0" fontId="2" fillId="0" borderId="30" xfId="26" applyFont="1" applyFill="1" applyBorder="1">
      <alignment/>
      <protection/>
    </xf>
    <xf numFmtId="0" fontId="2" fillId="0" borderId="30" xfId="26" applyFont="1" applyFill="1" applyBorder="1" applyAlignment="1">
      <alignment horizontal="center" vertical="center"/>
      <protection/>
    </xf>
    <xf numFmtId="0" fontId="2" fillId="0" borderId="30" xfId="26" applyFont="1" applyFill="1" applyBorder="1" applyAlignment="1">
      <alignment vertical="center"/>
      <protection/>
    </xf>
    <xf numFmtId="4" fontId="4" fillId="0" borderId="30" xfId="26" applyNumberFormat="1" applyFont="1" applyFill="1" applyBorder="1" applyAlignment="1">
      <alignment horizontal="center" vertical="center"/>
      <protection/>
    </xf>
    <xf numFmtId="9" fontId="4" fillId="3" borderId="30" xfId="26" applyNumberFormat="1" applyFont="1" applyFill="1" applyBorder="1" applyAlignment="1">
      <alignment horizontal="center" vertical="center"/>
      <protection/>
    </xf>
    <xf numFmtId="0" fontId="0" fillId="0" borderId="0" xfId="0" applyFont="1"/>
    <xf numFmtId="0" fontId="3" fillId="0" borderId="0" xfId="26" applyFont="1" applyAlignment="1">
      <alignment horizontal="right"/>
      <protection/>
    </xf>
    <xf numFmtId="0" fontId="2" fillId="11" borderId="0" xfId="26" applyFont="1" applyFill="1" applyBorder="1" applyAlignment="1">
      <alignment horizontal="left"/>
      <protection/>
    </xf>
    <xf numFmtId="0" fontId="22" fillId="0" borderId="31" xfId="0" applyFont="1" applyBorder="1" applyAlignment="1">
      <alignment/>
    </xf>
    <xf numFmtId="0" fontId="21" fillId="0" borderId="0" xfId="0" applyFont="1"/>
    <xf numFmtId="0" fontId="20" fillId="0" borderId="0" xfId="0" applyFont="1" applyAlignment="1">
      <alignment/>
    </xf>
    <xf numFmtId="0" fontId="6" fillId="0" borderId="0" xfId="0" applyFont="1" applyAlignment="1">
      <alignment wrapText="1"/>
    </xf>
    <xf numFmtId="0" fontId="6" fillId="0" borderId="32" xfId="0" applyFont="1" applyBorder="1" applyAlignment="1">
      <alignment wrapText="1"/>
    </xf>
    <xf numFmtId="0" fontId="20" fillId="0" borderId="33" xfId="0" applyFont="1" applyBorder="1" applyAlignment="1">
      <alignment/>
    </xf>
    <xf numFmtId="0" fontId="0" fillId="0" borderId="32" xfId="0" applyFont="1" applyBorder="1"/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Normal_Informe" xfId="26"/>
    <cellStyle name="Moneda_Informe" xfId="2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8</xdr:col>
      <xdr:colOff>828675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808672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Área de Gasto: Gasto en servicios público básicos por habitante</a:t>
          </a:r>
        </a:p>
      </xdr:txBody>
    </xdr:sp>
    <xdr:clientData/>
  </xdr:twoCellAnchor>
  <xdr:twoCellAnchor editAs="oneCell">
    <xdr:from>
      <xdr:col>10</xdr:col>
      <xdr:colOff>438150</xdr:colOff>
      <xdr:row>1</xdr:row>
      <xdr:rowOff>47625</xdr:rowOff>
    </xdr:from>
    <xdr:to>
      <xdr:col>11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602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L21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4" width="6.71428571428571" style="68" customWidth="1"/>
    <col min="5" max="5" width="9.71428571428571" style="68" customWidth="1"/>
    <col min="6" max="6" width="41.5714285714286" style="68" customWidth="1"/>
    <col min="7" max="7" width="24.7142857142857" style="68" customWidth="1"/>
    <col min="8" max="11" width="12.7142857142857" style="68" customWidth="1"/>
    <col min="12" max="12" width="10.7142857142857" style="68"/>
  </cols>
  <sheetData>
    <row r="2" spans="2:12" ht="41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t="s">
        <v>270</v>
      </c>
    </row>
    <row r="3" spans="2:12" ht="12.75">
      <c r="B3" s="72" t="s">
        <v>272</v>
      </c>
      <c r="C3" s="68"/>
      <c r="D3" s="68"/>
      <c r="E3" s="68"/>
      <c r="F3" s="68"/>
      <c r="G3" s="68"/>
      <c r="H3" s="68"/>
      <c r="I3" s="68"/>
      <c r="J3" s="68"/>
      <c r="K3" s="68"/>
      <c r="L3"/>
    </row>
    <row r="4" spans="2:12" ht="30" customHeight="1" thickBot="1">
      <c r="B4" s="76" t="s">
        <v>28</v>
      </c>
      <c r="C4" s="68"/>
      <c r="D4" s="68"/>
      <c r="E4" s="68"/>
      <c r="F4" s="68"/>
      <c r="G4" s="68"/>
      <c r="H4" s="68"/>
      <c r="I4" s="68"/>
      <c r="J4" s="68"/>
      <c r="K4" s="68"/>
      <c r="L4"/>
    </row>
    <row r="5" spans="2:12" ht="55" customHeight="1">
      <c r="B5" s="75" t="s">
        <v>271</v>
      </c>
      <c r="C5" s="77"/>
      <c r="D5" s="77"/>
      <c r="E5" s="77"/>
      <c r="F5" s="77"/>
      <c r="G5" s="77"/>
      <c r="H5" s="77"/>
      <c r="I5" s="77"/>
      <c r="J5" s="77"/>
      <c r="K5" s="77"/>
      <c r="L5"/>
    </row>
    <row r="6" spans="2:12" ht="40" customHeight="1">
      <c r="B6" s="71" t="s">
        <v>267</v>
      </c>
      <c r="C6" s="68"/>
      <c r="D6" s="68"/>
      <c r="E6" s="68"/>
      <c r="F6" s="68"/>
      <c r="G6" s="68"/>
      <c r="H6" s="68"/>
      <c r="I6" s="68"/>
      <c r="J6" s="68"/>
      <c r="K6" s="68"/>
      <c r="L6"/>
    </row>
    <row r="7" spans="2:12" ht="38.1" customHeight="1">
      <c r="B7" s="47"/>
      <c r="C7" s="48"/>
      <c r="D7" s="48"/>
      <c r="E7" s="48"/>
      <c r="F7" s="48"/>
      <c r="G7" s="49" t="str">
        <f>CONCATENATE(Ctxt.MLD.NomMun,CHAR(10),"(",TEXT(Gen.ML.Pob.Mun.Anio1,"#.##0")," hab.)")</f>
        <v>Rozas de Madrid (Las)
(95.814 hab.)</v>
      </c>
      <c r="H7" s="49" t="s">
        <v>0</v>
      </c>
      <c r="I7" s="50"/>
      <c r="J7" s="50" t="s">
        <v>1</v>
      </c>
      <c r="K7" s="50"/>
      <c r="L7"/>
    </row>
    <row r="8" spans="2:12" ht="15" customHeight="1">
      <c r="B8" s="51"/>
      <c r="C8" s="51"/>
      <c r="D8" s="51"/>
      <c r="E8" s="51"/>
      <c r="F8" s="51"/>
      <c r="G8" s="52" t="s">
        <v>2</v>
      </c>
      <c r="H8" s="52" t="s">
        <v>2</v>
      </c>
      <c r="I8" s="52" t="s">
        <v>3</v>
      </c>
      <c r="J8" s="52" t="s">
        <v>2</v>
      </c>
      <c r="K8" s="52" t="s">
        <v>3</v>
      </c>
      <c r="L8"/>
    </row>
    <row r="9" spans="2:12" ht="15" customHeight="1">
      <c r="B9" s="53" t="s">
        <v>4</v>
      </c>
      <c r="C9" s="53" t="str">
        <f>M_Liquidacion_Detalle_2!A6</f>
        <v>1</v>
      </c>
      <c r="D9" s="54" t="str">
        <f>M_Liquidacion_Detalle_2!B6</f>
        <v>SERVICIOS PÚBLICOS BÁSICOS</v>
      </c>
      <c r="E9" s="54"/>
      <c r="F9" s="54"/>
      <c r="G9" s="55">
        <f>G10+G11+G12+G19</f>
        <v>423.97734454255112</v>
      </c>
      <c r="H9" s="55">
        <f>H10+H11+H12+H19</f>
        <v>409.08115443057449</v>
      </c>
      <c r="I9" s="56">
        <f>IFERROR((G9/H9-1),"-")</f>
        <v>0.036413777439128436</v>
      </c>
      <c r="J9" s="55">
        <f>J10+J11+J12+J19</f>
        <v>441.43910452425928</v>
      </c>
      <c r="K9" s="56">
        <f>IFERROR((G9/J9-1),"-")</f>
        <v>-0.039556441200483961</v>
      </c>
      <c r="L9"/>
    </row>
    <row r="10" spans="2:12" ht="15" customHeight="1">
      <c r="B10" s="57"/>
      <c r="C10" s="58" t="s">
        <v>5</v>
      </c>
      <c r="D10" s="58" t="str">
        <f>M_Liquidacion_Detalle_2!A7</f>
        <v>13</v>
      </c>
      <c r="E10" s="59" t="str">
        <f>M_Liquidacion_Detalle_2!B7</f>
        <v>Seguridad y movilidad ciudadana</v>
      </c>
      <c r="F10" s="59"/>
      <c r="G10" s="60">
        <f>IFERROR(M_Liquidacion_Detalle_2!C7/Gen.ML.Pob.Mun.Anio1,"-")</f>
        <v>181.14688104034903</v>
      </c>
      <c r="H10" s="60">
        <f>IFERROR(M_Liquidacion_Detalle_2!G7/M_Liquidacion_Detalle_2!E7,"-")</f>
        <v>117.13408902214853</v>
      </c>
      <c r="I10" s="61">
        <f>IFERROR((G10/H10-1),"-")</f>
        <v>0.54649156836056934</v>
      </c>
      <c r="J10" s="60">
        <f>IFERROR(M_Liquidacion_Detalle_2!K7/M_Liquidacion_Detalle_2!I7,"-")</f>
        <v>117.22017463794468</v>
      </c>
      <c r="K10" s="61">
        <f>IFERROR((G10/J10-1),"-")</f>
        <v>0.5453558365686908</v>
      </c>
      <c r="L10"/>
    </row>
    <row r="11" spans="2:12" ht="15" customHeight="1">
      <c r="B11" s="62"/>
      <c r="C11" s="58" t="s">
        <v>5</v>
      </c>
      <c r="D11" s="58" t="str">
        <f>M_Liquidacion_Detalle_2!A14</f>
        <v>15</v>
      </c>
      <c r="E11" s="59" t="str">
        <f>M_Liquidacion_Detalle_2!B14</f>
        <v>Vivienda y urbanismo</v>
      </c>
      <c r="F11" s="59"/>
      <c r="G11" s="60">
        <f>IFERROR(M_Liquidacion_Detalle_2!C14/Gen.ML.Pob.Mun.Anio1,"-")</f>
        <v>87.792771306907127</v>
      </c>
      <c r="H11" s="60">
        <f>IFERROR(M_Liquidacion_Detalle_2!G14/M_Liquidacion_Detalle_2!E14,"-")</f>
        <v>84.02654261016967</v>
      </c>
      <c r="I11" s="61">
        <f>IFERROR((G11/H11-1),"-")</f>
        <v>0.044821892936978136</v>
      </c>
      <c r="J11" s="60">
        <f>IFERROR(M_Liquidacion_Detalle_2!K14/M_Liquidacion_Detalle_2!I14,"-")</f>
        <v>112.39031473003416</v>
      </c>
      <c r="K11" s="61">
        <f>IFERROR((G11/J11-1),"-")</f>
        <v>-0.21885821284699913</v>
      </c>
      <c r="L11"/>
    </row>
    <row r="12" spans="2:12" ht="15" customHeight="1">
      <c r="B12" s="62"/>
      <c r="C12" s="58" t="s">
        <v>5</v>
      </c>
      <c r="D12" s="58" t="str">
        <f>M_Liquidacion_Detalle_2!A19</f>
        <v>16</v>
      </c>
      <c r="E12" s="59" t="str">
        <f>M_Liquidacion_Detalle_2!B19</f>
        <v>Bienestar comunitario</v>
      </c>
      <c r="F12" s="59"/>
      <c r="G12" s="60">
        <f>IFERROR(M_Liquidacion_Detalle_2!C19/Gen.ML.Pob.Mun.Anio1,"-")</f>
        <v>97.868378211952319</v>
      </c>
      <c r="H12" s="60">
        <f>IFERROR(M_Liquidacion_Detalle_2!G19/M_Liquidacion_Detalle_2!E19,"-")</f>
        <v>161.00544296821286</v>
      </c>
      <c r="I12" s="61">
        <f>IFERROR((G12/H12-1),"-")</f>
        <v>-0.39214242445657954</v>
      </c>
      <c r="J12" s="60">
        <f>IFERROR(M_Liquidacion_Detalle_2!K19/M_Liquidacion_Detalle_2!I19,"-")</f>
        <v>168.01024270281204</v>
      </c>
      <c r="K12" s="61">
        <f>IFERROR((G12/J12-1),"-")</f>
        <v>-0.41748564469924265</v>
      </c>
      <c r="L12"/>
    </row>
    <row r="13" spans="2:12" ht="15" customHeight="1">
      <c r="B13" s="63"/>
      <c r="C13" s="62"/>
      <c r="D13" s="64" t="s">
        <v>6</v>
      </c>
      <c r="E13" s="64" t="str">
        <f>M_Liquidacion_Detalle_2!A20</f>
        <v>160</v>
      </c>
      <c r="F13" s="65" t="str">
        <f>M_Liquidacion_Detalle_2!B20</f>
        <v>Alcantarillado</v>
      </c>
      <c r="G13" s="66">
        <f>IFERROR(M_Liquidacion_Detalle_2!C20/Gen.ML.Pob.Mun.Anio1,"-")</f>
        <v>5.5587767967102932</v>
      </c>
      <c r="H13" s="66">
        <f>IFERROR(M_Liquidacion_Detalle_2!G20/M_Liquidacion_Detalle_2!E20,"-")</f>
        <v>10.295771838319995</v>
      </c>
      <c r="I13" s="67">
        <f>IFERROR((G13/H13-1),"-")</f>
        <v>-0.46009129922430925</v>
      </c>
      <c r="J13" s="66">
        <f>IFERROR(M_Liquidacion_Detalle_2!K20/M_Liquidacion_Detalle_2!I20,"-")</f>
        <v>12.599333919243108</v>
      </c>
      <c r="K13" s="67">
        <f>IFERROR((G13/J13-1),"-")</f>
        <v>-0.55880391516409378</v>
      </c>
      <c r="L13"/>
    </row>
    <row r="14" spans="2:12" s="68" customFormat="1" ht="15" customHeight="1">
      <c r="B14" s="63"/>
      <c r="C14" s="62"/>
      <c r="D14" s="64" t="s">
        <v>6</v>
      </c>
      <c r="E14" s="64" t="str">
        <f>M_Liquidacion_Detalle_2!A21</f>
        <v>161</v>
      </c>
      <c r="F14" s="65" t="str">
        <f>M_Liquidacion_Detalle_2!B21</f>
        <v>Abastecimiento domiciliario de agua potable</v>
      </c>
      <c r="G14" s="66">
        <f>IFERROR(M_Liquidacion_Detalle_2!C21/Gen.ML.Pob.Mun.Anio1,"-")</f>
        <v>0</v>
      </c>
      <c r="H14" s="66">
        <f>IFERROR(M_Liquidacion_Detalle_2!G21/M_Liquidacion_Detalle_2!E21,"-")</f>
        <v>17.669397490024242</v>
      </c>
      <c r="I14" s="67">
        <f>IFERROR((G14/H14-1),"-")</f>
        <v>-1</v>
      </c>
      <c r="J14" s="66">
        <f>IFERROR(M_Liquidacion_Detalle_2!K21/M_Liquidacion_Detalle_2!I21,"-")</f>
        <v>26.720433140927518</v>
      </c>
      <c r="K14" s="67">
        <f>IFERROR((G14/J14-1),"-")</f>
        <v>-1</v>
      </c>
      <c r="L14"/>
    </row>
    <row r="15" spans="2:12" ht="15" customHeight="1">
      <c r="B15" s="63"/>
      <c r="C15" s="62"/>
      <c r="D15" s="64" t="s">
        <v>6</v>
      </c>
      <c r="E15" s="64" t="str">
        <f>M_Liquidacion_Detalle_2!A22</f>
        <v>162</v>
      </c>
      <c r="F15" s="65" t="str">
        <f>M_Liquidacion_Detalle_2!B22</f>
        <v>Recogida, gestión y tratamiento de residuos</v>
      </c>
      <c r="G15" s="66">
        <f>IFERROR(M_Liquidacion_Detalle_2!C22/Gen.ML.Pob.Mun.Anio1,"-")</f>
        <v>15.855777235059595</v>
      </c>
      <c r="H15" s="66">
        <f>IFERROR(M_Liquidacion_Detalle_2!G22/M_Liquidacion_Detalle_2!E22,"-")</f>
        <v>71.08123235789067</v>
      </c>
      <c r="I15" s="67">
        <f>IFERROR((G15/H15-1),"-")</f>
        <v>-0.77693440716915962</v>
      </c>
      <c r="J15" s="66">
        <f>IFERROR(M_Liquidacion_Detalle_2!K22/M_Liquidacion_Detalle_2!I22,"-")</f>
        <v>69.333846628106087</v>
      </c>
      <c r="K15" s="67">
        <f>IFERROR((G15/J15-1),"-")</f>
        <v>-0.7713125983027157</v>
      </c>
      <c r="L15"/>
    </row>
    <row r="16" spans="2:12" ht="15" customHeight="1">
      <c r="B16" s="63"/>
      <c r="C16" s="62"/>
      <c r="D16" s="64" t="s">
        <v>6</v>
      </c>
      <c r="E16" s="64" t="str">
        <f>M_Liquidacion_Detalle_2!A23</f>
        <v>163</v>
      </c>
      <c r="F16" s="65" t="str">
        <f>M_Liquidacion_Detalle_2!B23</f>
        <v>Limpieza viaria.</v>
      </c>
      <c r="G16" s="66">
        <f>IFERROR(M_Liquidacion_Detalle_2!C23/Gen.ML.Pob.Mun.Anio1,"-")</f>
        <v>35.119993842235999</v>
      </c>
      <c r="H16" s="66">
        <f>IFERROR(M_Liquidacion_Detalle_2!G23/M_Liquidacion_Detalle_2!E23,"-")</f>
        <v>55.578906725645957</v>
      </c>
      <c r="I16" s="67">
        <f>IFERROR((G16/H16-1),"-")</f>
        <v>-0.36810570931884734</v>
      </c>
      <c r="J16" s="66">
        <f>IFERROR(M_Liquidacion_Detalle_2!K23/M_Liquidacion_Detalle_2!I23,"-")</f>
        <v>50.806789138690853</v>
      </c>
      <c r="K16" s="67">
        <f>IFERROR((G16/J16-1),"-")</f>
        <v>-0.30875391974945532</v>
      </c>
      <c r="L16"/>
    </row>
    <row r="17" spans="2:12" ht="15" customHeight="1">
      <c r="B17" s="63"/>
      <c r="C17" s="62"/>
      <c r="D17" s="64" t="s">
        <v>6</v>
      </c>
      <c r="E17" s="64" t="str">
        <f>M_Liquidacion_Detalle_2!A24</f>
        <v>164</v>
      </c>
      <c r="F17" s="65" t="str">
        <f>M_Liquidacion_Detalle_2!B24</f>
        <v>Cementerios y servicios funerarios</v>
      </c>
      <c r="G17" s="66">
        <f>IFERROR(M_Liquidacion_Detalle_2!C24/Gen.ML.Pob.Mun.Anio1,"-")</f>
        <v>1.8545790803014175</v>
      </c>
      <c r="H17" s="66">
        <f>IFERROR(M_Liquidacion_Detalle_2!G24/M_Liquidacion_Detalle_2!E24,"-")</f>
        <v>3.1895021867239932</v>
      </c>
      <c r="I17" s="67">
        <f>IFERROR((G17/H17-1),"-")</f>
        <v>-0.41853650766538719</v>
      </c>
      <c r="J17" s="66">
        <f>IFERROR(M_Liquidacion_Detalle_2!K24/M_Liquidacion_Detalle_2!I24,"-")</f>
        <v>4.1454255587376645</v>
      </c>
      <c r="K17" s="67">
        <f>IFERROR((G17/J17-1),"-")</f>
        <v>-0.55262033920923659</v>
      </c>
      <c r="L17"/>
    </row>
    <row r="18" spans="2:12" ht="15" customHeight="1">
      <c r="B18" s="63"/>
      <c r="C18" s="62"/>
      <c r="D18" s="64" t="s">
        <v>6</v>
      </c>
      <c r="E18" s="64" t="str">
        <f>M_Liquidacion_Detalle_2!A25</f>
        <v>165</v>
      </c>
      <c r="F18" s="65" t="str">
        <f>M_Liquidacion_Detalle_2!B25</f>
        <v>Alumbrado público</v>
      </c>
      <c r="G18" s="66">
        <f>IFERROR(M_Liquidacion_Detalle_2!C25/Gen.ML.Pob.Mun.Anio1,"-")</f>
        <v>39.479251257645018</v>
      </c>
      <c r="H18" s="66">
        <f>IFERROR(M_Liquidacion_Detalle_2!G25/M_Liquidacion_Detalle_2!E25,"-")</f>
        <v>26.461938685094179</v>
      </c>
      <c r="I18" s="67">
        <f>IFERROR((G18/H18-1),"-")</f>
        <v>0.49192588371778667</v>
      </c>
      <c r="J18" s="66">
        <f>IFERROR(M_Liquidacion_Detalle_2!K25/M_Liquidacion_Detalle_2!I25,"-")</f>
        <v>30.177844945484388</v>
      </c>
      <c r="K18" s="67">
        <f>IFERROR((G18/J18-1),"-")</f>
        <v>0.30821969988126763</v>
      </c>
      <c r="L18"/>
    </row>
    <row r="19" spans="2:12" ht="15" customHeight="1">
      <c r="B19" s="63"/>
      <c r="C19" s="58" t="s">
        <v>5</v>
      </c>
      <c r="D19" s="58" t="str">
        <f>M_Liquidacion_Detalle_2!A26</f>
        <v>17</v>
      </c>
      <c r="E19" s="59" t="str">
        <f>M_Liquidacion_Detalle_2!B26</f>
        <v>Medio ambiente</v>
      </c>
      <c r="F19" s="59" t="s">
        <v>7</v>
      </c>
      <c r="G19" s="60">
        <f>IFERROR(M_Liquidacion_Detalle_2!C26/Gen.ML.Pob.Mun.Anio1,"-")</f>
        <v>57.169313983342732</v>
      </c>
      <c r="H19" s="60">
        <f>IFERROR(M_Liquidacion_Detalle_2!G26/M_Liquidacion_Detalle_2!E26,"-")</f>
        <v>46.915079830043467</v>
      </c>
      <c r="I19" s="61">
        <f>IFERROR((G19/H19-1),"-")</f>
        <v>0.21857010987611414</v>
      </c>
      <c r="J19" s="60">
        <f>IFERROR(M_Liquidacion_Detalle_2!K26/M_Liquidacion_Detalle_2!I26,"-")</f>
        <v>43.818372453468406</v>
      </c>
      <c r="K19" s="61">
        <f>IFERROR((G19/J19-1),"-")</f>
        <v>0.30468821141296276</v>
      </c>
      <c r="L19"/>
    </row>
    <row r="20" spans="2:12" ht="15" customHeight="1">
      <c r="B20" s="69" t="str">
        <f>CONCATENATE("Datos de liquidación de ",Ctxt.MLD.Anio1)</f>
        <v>Datos de liquidación de 2019</v>
      </c>
      <c r="C20" s="69"/>
      <c r="D20" s="69"/>
      <c r="E20" s="69"/>
      <c r="F20" s="69"/>
      <c r="G20" s="69"/>
      <c r="H20" s="69"/>
      <c r="I20" s="69"/>
      <c r="J20" s="69"/>
      <c r="K20" s="69"/>
      <c r="L20"/>
    </row>
    <row r="21" spans="2:12" ht="15" customHeight="1">
      <c r="B21" s="70" t="s">
        <v>8</v>
      </c>
      <c r="C21" s="70"/>
      <c r="D21" s="70"/>
      <c r="E21" s="70"/>
      <c r="F21" s="70"/>
      <c r="G21" s="70"/>
      <c r="H21" s="70"/>
      <c r="I21" s="70"/>
      <c r="J21" s="70"/>
      <c r="K21" s="70"/>
      <c r="L21"/>
    </row>
  </sheetData>
  <sheetProtection selectLockedCells="1" selectUnlockedCells="1"/>
  <mergeCells count="13">
    <mergeCell ref="J7:K7"/>
    <mergeCell ref="B8:F8"/>
    <mergeCell ref="E10:F10"/>
    <mergeCell ref="B21:K21"/>
    <mergeCell ref="B20:K20"/>
    <mergeCell ref="E11:F11"/>
    <mergeCell ref="E12:F12"/>
    <mergeCell ref="E19:F19"/>
    <mergeCell ref="D9:F9"/>
    <mergeCell ref="H7:I7"/>
    <mergeCell ref="B6:K6"/>
    <mergeCell ref="B2:K2"/>
    <mergeCell ref="B5:K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L21" numberStoredAsText="1"/>
    <ignoredError sqref="A1:L21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9</v>
      </c>
      <c r="B1" s="2"/>
      <c r="D1" s="3"/>
      <c r="E1" s="4" t="s">
        <v>10</v>
      </c>
      <c r="F1" s="5" t="s">
        <v>11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12</v>
      </c>
      <c r="B3" s="12" t="s">
        <v>269</v>
      </c>
      <c r="D3" s="13" t="s">
        <v>13</v>
      </c>
      <c r="E3" s="14" t="s">
        <v>14</v>
      </c>
      <c r="F3" s="15">
        <v>95814</v>
      </c>
    </row>
    <row r="4" spans="1:6" ht="15.75" thickBot="1">
      <c r="A4" s="16" t="s">
        <v>15</v>
      </c>
      <c r="B4" s="17" t="s">
        <v>268</v>
      </c>
      <c r="D4" s="18"/>
      <c r="E4" s="19" t="s">
        <v>17</v>
      </c>
      <c r="F4" s="20">
        <v>36098</v>
      </c>
    </row>
    <row r="5" spans="1:4" ht="15">
      <c r="A5" s="16" t="s">
        <v>18</v>
      </c>
      <c r="B5" s="17" t="s">
        <v>267</v>
      </c>
      <c r="D5" s="18"/>
    </row>
    <row r="6" spans="1:4" ht="15">
      <c r="A6" s="16" t="s">
        <v>20</v>
      </c>
      <c r="B6" s="17">
        <v>2019</v>
      </c>
      <c r="D6" s="18"/>
    </row>
    <row r="7" spans="1:4" ht="15">
      <c r="A7" s="16" t="s">
        <v>21</v>
      </c>
      <c r="B7" s="17" t="s">
        <v>266</v>
      </c>
      <c r="D7" s="18"/>
    </row>
    <row r="8" spans="1:4" ht="15">
      <c r="A8" s="16" t="s">
        <v>22</v>
      </c>
      <c r="B8" s="17" t="s">
        <v>265</v>
      </c>
      <c r="D8" s="18"/>
    </row>
    <row r="9" spans="1:4" ht="15">
      <c r="A9" s="16" t="s">
        <v>24</v>
      </c>
      <c r="B9" s="17" t="s">
        <v>264</v>
      </c>
      <c r="D9" s="18"/>
    </row>
    <row r="10" spans="1:4" ht="15">
      <c r="A10" s="16" t="s">
        <v>26</v>
      </c>
      <c r="B10" s="17"/>
      <c r="D10" s="18"/>
    </row>
    <row r="11" spans="1:4" ht="15">
      <c r="A11" s="16" t="s">
        <v>27</v>
      </c>
      <c r="B11" s="17"/>
      <c r="D11" s="18"/>
    </row>
    <row r="12" spans="1:4" ht="15">
      <c r="A12" s="16" t="s">
        <v>29</v>
      </c>
      <c r="B12" s="21">
        <v>3</v>
      </c>
      <c r="D12" s="18"/>
    </row>
    <row r="13" spans="1:4" ht="15">
      <c r="A13" s="22" t="s">
        <v>30</v>
      </c>
      <c r="B13" s="23">
        <v>44195</v>
      </c>
      <c r="D13" s="18"/>
    </row>
    <row r="14" spans="1:4" ht="15">
      <c r="A14" s="22" t="s">
        <v>31</v>
      </c>
      <c r="B14" s="24">
        <v>2011</v>
      </c>
      <c r="D14" s="18"/>
    </row>
    <row r="15" spans="1:4" ht="15.75" thickBot="1">
      <c r="A15" s="25" t="s">
        <v>32</v>
      </c>
      <c r="B15" s="26" t="s">
        <v>263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11</v>
      </c>
      <c r="D1" s="29" t="s">
        <v>34</v>
      </c>
      <c r="E1" s="30"/>
      <c r="F1" s="30"/>
      <c r="G1" s="31"/>
      <c r="H1" s="32" t="s">
        <v>35</v>
      </c>
      <c r="I1" s="30"/>
      <c r="J1" s="30"/>
      <c r="K1" s="30"/>
    </row>
    <row r="2" spans="1:11" ht="15.75" thickBot="1">
      <c r="A2" s="33" t="s">
        <v>36</v>
      </c>
      <c r="B2" s="33" t="s">
        <v>37</v>
      </c>
      <c r="C2" s="28" t="s">
        <v>2</v>
      </c>
      <c r="D2" s="29" t="s">
        <v>38</v>
      </c>
      <c r="E2" s="34" t="s">
        <v>14</v>
      </c>
      <c r="F2" s="34" t="s">
        <v>17</v>
      </c>
      <c r="G2" s="35" t="s">
        <v>2</v>
      </c>
      <c r="H2" s="32" t="s">
        <v>38</v>
      </c>
      <c r="I2" s="36" t="s">
        <v>14</v>
      </c>
      <c r="J2" s="36" t="s">
        <v>17</v>
      </c>
      <c r="K2" s="37" t="s">
        <v>2</v>
      </c>
    </row>
    <row r="3" spans="1:20" ht="15">
      <c r="A3" s="38" t="s">
        <v>262</v>
      </c>
      <c r="B3" s="38" t="s">
        <v>261</v>
      </c>
      <c r="C3" s="39">
        <v>11700264.43</v>
      </c>
      <c r="D3" s="40">
        <v>115</v>
      </c>
      <c r="E3" s="41">
        <v>12524072</v>
      </c>
      <c r="F3" s="41">
        <v>6419652</v>
      </c>
      <c r="G3" s="42">
        <v>1780846778.96</v>
      </c>
      <c r="H3" s="43">
        <v>3832</v>
      </c>
      <c r="I3" s="44">
        <v>39248911</v>
      </c>
      <c r="J3" s="44">
        <v>21572993</v>
      </c>
      <c r="K3" s="45">
        <v>4745287616.96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260</v>
      </c>
      <c r="B4" s="38" t="s">
        <v>259</v>
      </c>
      <c r="C4" s="39">
        <v>11700264.43</v>
      </c>
      <c r="D4" s="40">
        <v>115</v>
      </c>
      <c r="E4" s="41">
        <v>12524072</v>
      </c>
      <c r="F4" s="41">
        <v>6419652</v>
      </c>
      <c r="G4" s="42">
        <v>1780846778.96</v>
      </c>
      <c r="H4" s="43">
        <v>3832</v>
      </c>
      <c r="I4" s="44">
        <v>39248911</v>
      </c>
      <c r="J4" s="44">
        <v>21572993</v>
      </c>
      <c r="K4" s="45">
        <v>4745287616.96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258</v>
      </c>
      <c r="B5" s="38" t="s">
        <v>259</v>
      </c>
      <c r="C5" s="39">
        <v>11700264.43</v>
      </c>
      <c r="D5" s="40">
        <v>115</v>
      </c>
      <c r="E5" s="41">
        <v>12524072</v>
      </c>
      <c r="F5" s="41">
        <v>6419652</v>
      </c>
      <c r="G5" s="42">
        <v>1780846778.96</v>
      </c>
      <c r="H5" s="43">
        <v>3832</v>
      </c>
      <c r="I5" s="44">
        <v>39248911</v>
      </c>
      <c r="J5" s="44">
        <v>21572993</v>
      </c>
      <c r="K5" s="45">
        <v>4745287616.96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257</v>
      </c>
      <c r="B6" s="38" t="s">
        <v>256</v>
      </c>
      <c r="C6" s="39">
        <v>40622965.289999999</v>
      </c>
      <c r="D6" s="40">
        <v>127</v>
      </c>
      <c r="E6" s="41">
        <v>13334704</v>
      </c>
      <c r="F6" s="41">
        <v>6851475</v>
      </c>
      <c r="G6" s="42">
        <v>5454976106.3100004</v>
      </c>
      <c r="H6" s="43">
        <v>6822</v>
      </c>
      <c r="I6" s="44">
        <v>44947823</v>
      </c>
      <c r="J6" s="44">
        <v>25093699</v>
      </c>
      <c r="K6" s="45">
        <v>19578520510.369999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255</v>
      </c>
      <c r="B7" s="38" t="s">
        <v>254</v>
      </c>
      <c r="C7" s="39">
        <v>17356407.260000002</v>
      </c>
      <c r="D7" s="40">
        <v>127</v>
      </c>
      <c r="E7" s="41">
        <v>13334704</v>
      </c>
      <c r="F7" s="41">
        <v>6851475</v>
      </c>
      <c r="G7" s="42">
        <v>1561948405.4200001</v>
      </c>
      <c r="H7" s="43">
        <v>3470</v>
      </c>
      <c r="I7" s="44">
        <v>43451439</v>
      </c>
      <c r="J7" s="44">
        <v>23795674</v>
      </c>
      <c r="K7" s="45">
        <v>5093385267.8500004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253</v>
      </c>
      <c r="B8" s="38" t="s">
        <v>252</v>
      </c>
      <c r="C8" s="39">
        <v>493821.25</v>
      </c>
      <c r="D8" s="40">
        <v>64</v>
      </c>
      <c r="E8" s="41">
        <v>7145175</v>
      </c>
      <c r="F8" s="41">
        <v>3611403</v>
      </c>
      <c r="G8" s="42">
        <v>114522236.41</v>
      </c>
      <c r="H8" s="43">
        <v>1117</v>
      </c>
      <c r="I8" s="44">
        <v>23170547</v>
      </c>
      <c r="J8" s="44">
        <v>12324296</v>
      </c>
      <c r="K8" s="45">
        <v>537398197.69000006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251</v>
      </c>
      <c r="B9" s="38" t="s">
        <v>250</v>
      </c>
      <c r="C9" s="39">
        <v>11705291.83</v>
      </c>
      <c r="D9" s="40">
        <v>120</v>
      </c>
      <c r="E9" s="41">
        <v>12659954</v>
      </c>
      <c r="F9" s="41">
        <v>6481229</v>
      </c>
      <c r="G9" s="42">
        <v>950051050.47000003</v>
      </c>
      <c r="H9" s="43">
        <v>1938</v>
      </c>
      <c r="I9" s="44">
        <v>39341709</v>
      </c>
      <c r="J9" s="44">
        <v>21225401</v>
      </c>
      <c r="K9" s="45">
        <v>3027394647.5500002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249</v>
      </c>
      <c r="B10" s="38" t="s">
        <v>248</v>
      </c>
      <c r="C10" s="39">
        <v>334953.73999999999</v>
      </c>
      <c r="D10" s="40">
        <v>111</v>
      </c>
      <c r="E10" s="41">
        <v>12005411</v>
      </c>
      <c r="F10" s="41">
        <v>6189346</v>
      </c>
      <c r="G10" s="42">
        <v>172170488.03</v>
      </c>
      <c r="H10" s="43">
        <v>1282</v>
      </c>
      <c r="I10" s="44">
        <v>33744795</v>
      </c>
      <c r="J10" s="44">
        <v>18163312</v>
      </c>
      <c r="K10" s="45">
        <v>475062346.80000001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247</v>
      </c>
      <c r="B11" s="38" t="s">
        <v>246</v>
      </c>
      <c r="C11" s="39"/>
      <c r="D11" s="40">
        <v>65</v>
      </c>
      <c r="E11" s="41">
        <v>7084312</v>
      </c>
      <c r="F11" s="41">
        <v>3529584</v>
      </c>
      <c r="G11" s="42">
        <v>41519996.079999998</v>
      </c>
      <c r="H11" s="43">
        <v>480</v>
      </c>
      <c r="I11" s="44">
        <v>19555086</v>
      </c>
      <c r="J11" s="44">
        <v>10157046</v>
      </c>
      <c r="K11" s="45">
        <v>198439056.71000001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245</v>
      </c>
      <c r="B12" s="38" t="s">
        <v>244</v>
      </c>
      <c r="C12" s="39">
        <v>1873514.01</v>
      </c>
      <c r="D12" s="40">
        <v>118</v>
      </c>
      <c r="E12" s="41">
        <v>12407833</v>
      </c>
      <c r="F12" s="41">
        <v>6354252</v>
      </c>
      <c r="G12" s="42">
        <v>29690448.98</v>
      </c>
      <c r="H12" s="43">
        <v>1508</v>
      </c>
      <c r="I12" s="44">
        <v>34972176</v>
      </c>
      <c r="J12" s="44">
        <v>18720455</v>
      </c>
      <c r="K12" s="45">
        <v>141826685.77000001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243</v>
      </c>
      <c r="B13" s="38" t="s">
        <v>242</v>
      </c>
      <c r="C13" s="39">
        <v>2948826.4300000002</v>
      </c>
      <c r="D13" s="40">
        <v>96</v>
      </c>
      <c r="E13" s="41">
        <v>10205839</v>
      </c>
      <c r="F13" s="41">
        <v>5333192</v>
      </c>
      <c r="G13" s="42">
        <v>253994185.44999999</v>
      </c>
      <c r="H13" s="43">
        <v>1198</v>
      </c>
      <c r="I13" s="44">
        <v>28793325</v>
      </c>
      <c r="J13" s="44">
        <v>15513403</v>
      </c>
      <c r="K13" s="45">
        <v>713264333.33000004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241</v>
      </c>
      <c r="B14" s="38" t="s">
        <v>240</v>
      </c>
      <c r="C14" s="39">
        <v>8411776.5899999999</v>
      </c>
      <c r="D14" s="40">
        <v>127</v>
      </c>
      <c r="E14" s="41">
        <v>13334704</v>
      </c>
      <c r="F14" s="41">
        <v>6851475</v>
      </c>
      <c r="G14" s="42">
        <v>1120469073.8499999</v>
      </c>
      <c r="H14" s="43">
        <v>6076</v>
      </c>
      <c r="I14" s="44">
        <v>44626278</v>
      </c>
      <c r="J14" s="44">
        <v>24825050</v>
      </c>
      <c r="K14" s="45">
        <v>5015561429.6499996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239</v>
      </c>
      <c r="B15" s="38" t="s">
        <v>238</v>
      </c>
      <c r="C15" s="39">
        <v>1529101.01</v>
      </c>
      <c r="D15" s="40">
        <v>80</v>
      </c>
      <c r="E15" s="41">
        <v>8741960</v>
      </c>
      <c r="F15" s="41">
        <v>4439940</v>
      </c>
      <c r="G15" s="42">
        <v>133963422.09</v>
      </c>
      <c r="H15" s="43">
        <v>2161</v>
      </c>
      <c r="I15" s="44">
        <v>27481550</v>
      </c>
      <c r="J15" s="44">
        <v>14772205</v>
      </c>
      <c r="K15" s="45">
        <v>692065466.23000002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237</v>
      </c>
      <c r="B16" s="38" t="s">
        <v>236</v>
      </c>
      <c r="C16" s="39"/>
      <c r="D16" s="40">
        <v>117</v>
      </c>
      <c r="E16" s="41">
        <v>12410124</v>
      </c>
      <c r="F16" s="41">
        <v>6422217</v>
      </c>
      <c r="G16" s="42">
        <v>377493044.35000002</v>
      </c>
      <c r="H16" s="43">
        <v>3067</v>
      </c>
      <c r="I16" s="44">
        <v>40164804</v>
      </c>
      <c r="J16" s="44">
        <v>21877472</v>
      </c>
      <c r="K16" s="45">
        <v>1439718737.95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235</v>
      </c>
      <c r="B17" s="38" t="s">
        <v>234</v>
      </c>
      <c r="C17" s="39">
        <v>3318.5</v>
      </c>
      <c r="D17" s="40">
        <v>91</v>
      </c>
      <c r="E17" s="41">
        <v>9701937</v>
      </c>
      <c r="F17" s="41">
        <v>4952609</v>
      </c>
      <c r="G17" s="42">
        <v>120698281.95</v>
      </c>
      <c r="H17" s="43">
        <v>1717</v>
      </c>
      <c r="I17" s="44">
        <v>27982906</v>
      </c>
      <c r="J17" s="44">
        <v>14958812</v>
      </c>
      <c r="K17" s="45">
        <v>432211309.51999998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232</v>
      </c>
      <c r="B18" s="38" t="s">
        <v>233</v>
      </c>
      <c r="C18" s="39">
        <v>6879357.0800000001</v>
      </c>
      <c r="D18" s="40">
        <v>122</v>
      </c>
      <c r="E18" s="41">
        <v>12831509</v>
      </c>
      <c r="F18" s="41">
        <v>6628890</v>
      </c>
      <c r="G18" s="42">
        <v>488314325.45999998</v>
      </c>
      <c r="H18" s="43">
        <v>5275</v>
      </c>
      <c r="I18" s="44">
        <v>42847747</v>
      </c>
      <c r="J18" s="44">
        <v>23752359</v>
      </c>
      <c r="K18" s="45">
        <v>2451565915.9499998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231</v>
      </c>
      <c r="B19" s="38" t="s">
        <v>230</v>
      </c>
      <c r="C19" s="39">
        <v>9377160.7899999991</v>
      </c>
      <c r="D19" s="40">
        <v>127</v>
      </c>
      <c r="E19" s="41">
        <v>13334704</v>
      </c>
      <c r="F19" s="41">
        <v>6851475</v>
      </c>
      <c r="G19" s="42">
        <v>2146959924.3699999</v>
      </c>
      <c r="H19" s="43">
        <v>6672</v>
      </c>
      <c r="I19" s="44">
        <v>44893629</v>
      </c>
      <c r="J19" s="44">
        <v>25043883</v>
      </c>
      <c r="K19" s="45">
        <v>7542589504.1000004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229</v>
      </c>
      <c r="B20" s="38" t="s">
        <v>228</v>
      </c>
      <c r="C20" s="39">
        <v>532608.64000000001</v>
      </c>
      <c r="D20" s="40">
        <v>68</v>
      </c>
      <c r="E20" s="41">
        <v>7005690</v>
      </c>
      <c r="F20" s="41">
        <v>3674050</v>
      </c>
      <c r="G20" s="42">
        <v>72128985.810000002</v>
      </c>
      <c r="H20" s="43">
        <v>3128</v>
      </c>
      <c r="I20" s="44">
        <v>27408088</v>
      </c>
      <c r="J20" s="44">
        <v>15168980</v>
      </c>
      <c r="K20" s="45">
        <v>345323652.80000001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227</v>
      </c>
      <c r="B21" s="38" t="s">
        <v>226</v>
      </c>
      <c r="C21" s="39"/>
      <c r="D21" s="40">
        <v>84</v>
      </c>
      <c r="E21" s="41">
        <v>8497851</v>
      </c>
      <c r="F21" s="41">
        <v>4434327</v>
      </c>
      <c r="G21" s="42">
        <v>150151907.13</v>
      </c>
      <c r="H21" s="43">
        <v>5450</v>
      </c>
      <c r="I21" s="44">
        <v>32170892</v>
      </c>
      <c r="J21" s="44">
        <v>18232908</v>
      </c>
      <c r="K21" s="45">
        <v>859620168.76999998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225</v>
      </c>
      <c r="B22" s="38" t="s">
        <v>224</v>
      </c>
      <c r="C22" s="39">
        <v>1519205.4399999999</v>
      </c>
      <c r="D22" s="40">
        <v>122</v>
      </c>
      <c r="E22" s="41">
        <v>12820675</v>
      </c>
      <c r="F22" s="41">
        <v>6606150</v>
      </c>
      <c r="G22" s="42">
        <v>911309378.65999997</v>
      </c>
      <c r="H22" s="43">
        <v>4900</v>
      </c>
      <c r="I22" s="44">
        <v>41939027</v>
      </c>
      <c r="J22" s="44">
        <v>23231631</v>
      </c>
      <c r="K22" s="45">
        <v>2907794065.75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223</v>
      </c>
      <c r="B23" s="38" t="s">
        <v>222</v>
      </c>
      <c r="C23" s="39">
        <v>3364987.0899999999</v>
      </c>
      <c r="D23" s="40">
        <v>106</v>
      </c>
      <c r="E23" s="41">
        <v>11404228</v>
      </c>
      <c r="F23" s="41">
        <v>5861653</v>
      </c>
      <c r="G23" s="42">
        <v>633834524.28999996</v>
      </c>
      <c r="H23" s="43">
        <v>3228</v>
      </c>
      <c r="I23" s="44">
        <v>38879954</v>
      </c>
      <c r="J23" s="44">
        <v>21237087</v>
      </c>
      <c r="K23" s="45">
        <v>1975365624.5999999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221</v>
      </c>
      <c r="B24" s="38" t="s">
        <v>220</v>
      </c>
      <c r="C24" s="39">
        <v>177694.64000000001</v>
      </c>
      <c r="D24" s="40">
        <v>86</v>
      </c>
      <c r="E24" s="41">
        <v>8855027</v>
      </c>
      <c r="F24" s="41">
        <v>4638059</v>
      </c>
      <c r="G24" s="42">
        <v>28243127.98</v>
      </c>
      <c r="H24" s="43">
        <v>2819</v>
      </c>
      <c r="I24" s="44">
        <v>29682624</v>
      </c>
      <c r="J24" s="44">
        <v>16478672</v>
      </c>
      <c r="K24" s="45">
        <v>123047108.18000001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219</v>
      </c>
      <c r="B25" s="38" t="s">
        <v>218</v>
      </c>
      <c r="C25" s="39">
        <v>3782664.98</v>
      </c>
      <c r="D25" s="40">
        <v>126</v>
      </c>
      <c r="E25" s="41">
        <v>13275369</v>
      </c>
      <c r="F25" s="41">
        <v>6821238</v>
      </c>
      <c r="G25" s="42">
        <v>351292000.5</v>
      </c>
      <c r="H25" s="43">
        <v>6320</v>
      </c>
      <c r="I25" s="44">
        <v>44119747</v>
      </c>
      <c r="J25" s="44">
        <v>24574697</v>
      </c>
      <c r="K25" s="45">
        <v>1331438884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217</v>
      </c>
      <c r="B26" s="38" t="s">
        <v>216</v>
      </c>
      <c r="C26" s="39">
        <v>5477620.6500000004</v>
      </c>
      <c r="D26" s="40">
        <v>127</v>
      </c>
      <c r="E26" s="41">
        <v>13334704</v>
      </c>
      <c r="F26" s="41">
        <v>6851475</v>
      </c>
      <c r="G26" s="42">
        <v>625598702.66999996</v>
      </c>
      <c r="H26" s="43">
        <v>4800</v>
      </c>
      <c r="I26" s="44">
        <v>43976629</v>
      </c>
      <c r="J26" s="44">
        <v>24257320</v>
      </c>
      <c r="K26" s="45">
        <v>1926984308.77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215</v>
      </c>
      <c r="B27" s="38" t="s">
        <v>214</v>
      </c>
      <c r="C27" s="39"/>
      <c r="D27" s="40">
        <v>91</v>
      </c>
      <c r="E27" s="41">
        <v>9605114</v>
      </c>
      <c r="F27" s="41">
        <v>5018897</v>
      </c>
      <c r="G27" s="42">
        <v>62926723.659999996</v>
      </c>
      <c r="H27" s="43">
        <v>1957</v>
      </c>
      <c r="I27" s="44">
        <v>28062600</v>
      </c>
      <c r="J27" s="44">
        <v>15323560</v>
      </c>
      <c r="K27" s="45">
        <v>250560149.06999999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213</v>
      </c>
      <c r="B28" s="38" t="s">
        <v>212</v>
      </c>
      <c r="C28" s="39">
        <v>5241220.46</v>
      </c>
      <c r="D28" s="40">
        <v>126</v>
      </c>
      <c r="E28" s="41">
        <v>13249927</v>
      </c>
      <c r="F28" s="41">
        <v>6823298</v>
      </c>
      <c r="G28" s="42">
        <v>485084239.24000001</v>
      </c>
      <c r="H28" s="43">
        <v>4215</v>
      </c>
      <c r="I28" s="44">
        <v>42928241</v>
      </c>
      <c r="J28" s="44">
        <v>23563028</v>
      </c>
      <c r="K28" s="45">
        <v>1429338138.5999999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211</v>
      </c>
      <c r="B29" s="38" t="s">
        <v>210</v>
      </c>
      <c r="C29" s="39">
        <v>236400.19</v>
      </c>
      <c r="D29" s="40">
        <v>99</v>
      </c>
      <c r="E29" s="41">
        <v>10607805</v>
      </c>
      <c r="F29" s="41">
        <v>5441009</v>
      </c>
      <c r="G29" s="42">
        <v>77587739.769999996</v>
      </c>
      <c r="H29" s="43">
        <v>1428</v>
      </c>
      <c r="I29" s="44">
        <v>32416755</v>
      </c>
      <c r="J29" s="44">
        <v>17469337</v>
      </c>
      <c r="K29" s="45">
        <v>247086021.09999999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209</v>
      </c>
      <c r="B30" s="38" t="s">
        <v>208</v>
      </c>
      <c r="C30" s="39">
        <v>6608737.4000000004</v>
      </c>
      <c r="D30" s="40">
        <v>127</v>
      </c>
      <c r="E30" s="41">
        <v>13334704</v>
      </c>
      <c r="F30" s="41">
        <v>6851475</v>
      </c>
      <c r="G30" s="42">
        <v>1615695544.3599999</v>
      </c>
      <c r="H30" s="43">
        <v>5442</v>
      </c>
      <c r="I30" s="44">
        <v>44641800</v>
      </c>
      <c r="J30" s="44">
        <v>24762520</v>
      </c>
      <c r="K30" s="45">
        <v>6111407602.3400002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207</v>
      </c>
      <c r="B31" s="38" t="s">
        <v>206</v>
      </c>
      <c r="C31" s="39"/>
      <c r="D31" s="40">
        <v>23</v>
      </c>
      <c r="E31" s="41">
        <v>3019874</v>
      </c>
      <c r="F31" s="41">
        <v>1499656</v>
      </c>
      <c r="G31" s="42">
        <v>66770024.68</v>
      </c>
      <c r="H31" s="43">
        <v>360</v>
      </c>
      <c r="I31" s="44">
        <v>8876896</v>
      </c>
      <c r="J31" s="44">
        <v>4811279</v>
      </c>
      <c r="K31" s="45">
        <v>142993858.31999999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205</v>
      </c>
      <c r="B32" s="38" t="s">
        <v>206</v>
      </c>
      <c r="C32" s="39"/>
      <c r="D32" s="40">
        <v>23</v>
      </c>
      <c r="E32" s="41">
        <v>3019874</v>
      </c>
      <c r="F32" s="41">
        <v>1499656</v>
      </c>
      <c r="G32" s="42">
        <v>66770024.68</v>
      </c>
      <c r="H32" s="43">
        <v>360</v>
      </c>
      <c r="I32" s="44">
        <v>8876896</v>
      </c>
      <c r="J32" s="44">
        <v>4811279</v>
      </c>
      <c r="K32" s="45">
        <v>142993858.31999999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 t="s">
        <v>204</v>
      </c>
      <c r="B33" s="38" t="s">
        <v>203</v>
      </c>
      <c r="C33" s="39">
        <v>1260150.0900000001</v>
      </c>
      <c r="D33" s="40">
        <v>72</v>
      </c>
      <c r="E33" s="41">
        <v>7852231</v>
      </c>
      <c r="F33" s="41">
        <v>4137415</v>
      </c>
      <c r="G33" s="42">
        <v>70958938.859999999</v>
      </c>
      <c r="H33" s="43">
        <v>1092</v>
      </c>
      <c r="I33" s="44">
        <v>23918526</v>
      </c>
      <c r="J33" s="44">
        <v>13004443</v>
      </c>
      <c r="K33" s="45">
        <v>257242902.94999999</v>
      </c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 t="s">
        <v>202</v>
      </c>
      <c r="B34" s="38" t="s">
        <v>203</v>
      </c>
      <c r="C34" s="39">
        <v>1260150.0900000001</v>
      </c>
      <c r="D34" s="40">
        <v>72</v>
      </c>
      <c r="E34" s="41">
        <v>7852231</v>
      </c>
      <c r="F34" s="41">
        <v>4137415</v>
      </c>
      <c r="G34" s="42">
        <v>70958938.859999999</v>
      </c>
      <c r="H34" s="43">
        <v>1092</v>
      </c>
      <c r="I34" s="44">
        <v>23918526</v>
      </c>
      <c r="J34" s="44">
        <v>13004443</v>
      </c>
      <c r="K34" s="45">
        <v>257242902.94999999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 t="s">
        <v>201</v>
      </c>
      <c r="B35" s="38" t="s">
        <v>200</v>
      </c>
      <c r="C35" s="39">
        <v>4478668.9100000001</v>
      </c>
      <c r="D35" s="40">
        <v>127</v>
      </c>
      <c r="E35" s="41">
        <v>13334704</v>
      </c>
      <c r="F35" s="41">
        <v>6851475</v>
      </c>
      <c r="G35" s="42">
        <v>1109256001.55</v>
      </c>
      <c r="H35" s="43">
        <v>4737</v>
      </c>
      <c r="I35" s="44">
        <v>44343793</v>
      </c>
      <c r="J35" s="44">
        <v>24489902</v>
      </c>
      <c r="K35" s="45">
        <v>4339546080.7600002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 t="s">
        <v>199</v>
      </c>
      <c r="B36" s="38" t="s">
        <v>198</v>
      </c>
      <c r="C36" s="39">
        <v>4478668.9100000001</v>
      </c>
      <c r="D36" s="40">
        <v>127</v>
      </c>
      <c r="E36" s="41">
        <v>13334704</v>
      </c>
      <c r="F36" s="41">
        <v>6851475</v>
      </c>
      <c r="G36" s="42">
        <v>1109256001.55</v>
      </c>
      <c r="H36" s="43">
        <v>4737</v>
      </c>
      <c r="I36" s="44">
        <v>44343793</v>
      </c>
      <c r="J36" s="44">
        <v>24489902</v>
      </c>
      <c r="K36" s="45">
        <v>4339546080.7600002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 t="s">
        <v>197</v>
      </c>
      <c r="B37" s="38" t="s">
        <v>196</v>
      </c>
      <c r="C37" s="39">
        <v>869918.40000000002</v>
      </c>
      <c r="D37" s="40">
        <v>125</v>
      </c>
      <c r="E37" s="41">
        <v>13084301</v>
      </c>
      <c r="F37" s="41">
        <v>6730457</v>
      </c>
      <c r="G37" s="42">
        <v>368710579.26999998</v>
      </c>
      <c r="H37" s="43">
        <v>3672</v>
      </c>
      <c r="I37" s="44">
        <v>40110704</v>
      </c>
      <c r="J37" s="44">
        <v>21958380</v>
      </c>
      <c r="K37" s="45">
        <v>1371624760.3099999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 t="s">
        <v>195</v>
      </c>
      <c r="B38" s="38" t="s">
        <v>196</v>
      </c>
      <c r="C38" s="39">
        <v>869918.40000000002</v>
      </c>
      <c r="D38" s="40">
        <v>125</v>
      </c>
      <c r="E38" s="41">
        <v>13084301</v>
      </c>
      <c r="F38" s="41">
        <v>6730457</v>
      </c>
      <c r="G38" s="42">
        <v>368710579.26999998</v>
      </c>
      <c r="H38" s="43">
        <v>3672</v>
      </c>
      <c r="I38" s="44">
        <v>40110704</v>
      </c>
      <c r="J38" s="44">
        <v>21958380</v>
      </c>
      <c r="K38" s="45">
        <v>1371624760.3099999</v>
      </c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 t="s">
        <v>107</v>
      </c>
      <c r="B39" s="38" t="s">
        <v>194</v>
      </c>
      <c r="C39" s="39">
        <v>28067836.27</v>
      </c>
      <c r="D39" s="40">
        <v>127</v>
      </c>
      <c r="E39" s="41">
        <v>13334704</v>
      </c>
      <c r="F39" s="41">
        <v>6851475</v>
      </c>
      <c r="G39" s="42">
        <v>2238203176.48</v>
      </c>
      <c r="H39" s="43">
        <v>6659</v>
      </c>
      <c r="I39" s="44">
        <v>44925423</v>
      </c>
      <c r="J39" s="44">
        <v>25056018</v>
      </c>
      <c r="K39" s="45">
        <v>8333755500.7299995</v>
      </c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 t="s">
        <v>193</v>
      </c>
      <c r="B40" s="38" t="s">
        <v>192</v>
      </c>
      <c r="C40" s="39">
        <v>1433628.3400000001</v>
      </c>
      <c r="D40" s="40">
        <v>120</v>
      </c>
      <c r="E40" s="41">
        <v>12688840</v>
      </c>
      <c r="F40" s="41">
        <v>6497726</v>
      </c>
      <c r="G40" s="42">
        <v>84724188.969999999</v>
      </c>
      <c r="H40" s="43">
        <v>4038</v>
      </c>
      <c r="I40" s="44">
        <v>40991626</v>
      </c>
      <c r="J40" s="44">
        <v>22408323</v>
      </c>
      <c r="K40" s="45">
        <v>401881707.60000002</v>
      </c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 t="s">
        <v>191</v>
      </c>
      <c r="B41" s="38" t="s">
        <v>190</v>
      </c>
      <c r="C41" s="39">
        <v>1432054.73</v>
      </c>
      <c r="D41" s="40">
        <v>117</v>
      </c>
      <c r="E41" s="41">
        <v>12367886</v>
      </c>
      <c r="F41" s="41">
        <v>6336714</v>
      </c>
      <c r="G41" s="42">
        <v>65723364.789999999</v>
      </c>
      <c r="H41" s="43">
        <v>2103</v>
      </c>
      <c r="I41" s="44">
        <v>37916173</v>
      </c>
      <c r="J41" s="44">
        <v>20334988</v>
      </c>
      <c r="K41" s="45">
        <v>270607766.94999999</v>
      </c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 t="s">
        <v>189</v>
      </c>
      <c r="B42" s="38" t="s">
        <v>188</v>
      </c>
      <c r="C42" s="39">
        <v>1573.6099999999999</v>
      </c>
      <c r="D42" s="40">
        <v>43</v>
      </c>
      <c r="E42" s="41">
        <v>4747618</v>
      </c>
      <c r="F42" s="41">
        <v>2444592</v>
      </c>
      <c r="G42" s="42">
        <v>19000824.18</v>
      </c>
      <c r="H42" s="43">
        <v>2958</v>
      </c>
      <c r="I42" s="44">
        <v>17345933</v>
      </c>
      <c r="J42" s="44">
        <v>9977937</v>
      </c>
      <c r="K42" s="45">
        <v>131273940.65000001</v>
      </c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 t="s">
        <v>187</v>
      </c>
      <c r="B43" s="38" t="s">
        <v>186</v>
      </c>
      <c r="C43" s="39">
        <v>4226913.5700000003</v>
      </c>
      <c r="D43" s="40">
        <v>127</v>
      </c>
      <c r="E43" s="41">
        <v>13334704</v>
      </c>
      <c r="F43" s="41">
        <v>6851475</v>
      </c>
      <c r="G43" s="42">
        <v>719527822.89999998</v>
      </c>
      <c r="H43" s="43">
        <v>4580</v>
      </c>
      <c r="I43" s="44">
        <v>44397457</v>
      </c>
      <c r="J43" s="44">
        <v>24512367</v>
      </c>
      <c r="K43" s="45">
        <v>2379884823.77</v>
      </c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 t="s">
        <v>185</v>
      </c>
      <c r="B44" s="38" t="s">
        <v>184</v>
      </c>
      <c r="C44" s="39">
        <v>341484.38</v>
      </c>
      <c r="D44" s="40">
        <v>94</v>
      </c>
      <c r="E44" s="41">
        <v>9632904</v>
      </c>
      <c r="F44" s="41">
        <v>4870763</v>
      </c>
      <c r="G44" s="42">
        <v>132735505.17</v>
      </c>
      <c r="H44" s="43">
        <v>1722</v>
      </c>
      <c r="I44" s="44">
        <v>26013451</v>
      </c>
      <c r="J44" s="44">
        <v>14073978</v>
      </c>
      <c r="K44" s="45">
        <v>348185560.44</v>
      </c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 t="s">
        <v>183</v>
      </c>
      <c r="B45" s="38" t="s">
        <v>182</v>
      </c>
      <c r="C45" s="39"/>
      <c r="D45" s="40">
        <v>13</v>
      </c>
      <c r="E45" s="41">
        <v>1490609</v>
      </c>
      <c r="F45" s="41">
        <v>703288</v>
      </c>
      <c r="G45" s="42">
        <v>17805584.960000001</v>
      </c>
      <c r="H45" s="43">
        <v>849</v>
      </c>
      <c r="I45" s="44">
        <v>11116379</v>
      </c>
      <c r="J45" s="44">
        <v>6040689</v>
      </c>
      <c r="K45" s="45">
        <v>123042882.89</v>
      </c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 t="s">
        <v>181</v>
      </c>
      <c r="B46" s="38" t="s">
        <v>180</v>
      </c>
      <c r="C46" s="39"/>
      <c r="D46" s="40">
        <v>5</v>
      </c>
      <c r="E46" s="41">
        <v>687380</v>
      </c>
      <c r="F46" s="41">
        <v>341143</v>
      </c>
      <c r="G46" s="42">
        <v>5502524.6500000004</v>
      </c>
      <c r="H46" s="43">
        <v>76</v>
      </c>
      <c r="I46" s="44">
        <v>1298495</v>
      </c>
      <c r="J46" s="44">
        <v>715931</v>
      </c>
      <c r="K46" s="45">
        <v>11641638.359999999</v>
      </c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 t="s">
        <v>179</v>
      </c>
      <c r="B47" s="38" t="s">
        <v>178</v>
      </c>
      <c r="C47" s="39">
        <v>3338800.6200000001</v>
      </c>
      <c r="D47" s="40">
        <v>105</v>
      </c>
      <c r="E47" s="41">
        <v>11453425</v>
      </c>
      <c r="F47" s="41">
        <v>5915000</v>
      </c>
      <c r="G47" s="42">
        <v>344728584.60000002</v>
      </c>
      <c r="H47" s="43">
        <v>3236</v>
      </c>
      <c r="I47" s="44">
        <v>38964291</v>
      </c>
      <c r="J47" s="44">
        <v>21326575</v>
      </c>
      <c r="K47" s="45">
        <v>1294633907.02</v>
      </c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 t="s">
        <v>177</v>
      </c>
      <c r="B48" s="38" t="s">
        <v>176</v>
      </c>
      <c r="C48" s="39"/>
      <c r="D48" s="40">
        <v>24</v>
      </c>
      <c r="E48" s="41">
        <v>2576777</v>
      </c>
      <c r="F48" s="41">
        <v>1283076</v>
      </c>
      <c r="G48" s="42">
        <v>48160012.590000004</v>
      </c>
      <c r="H48" s="43">
        <v>511</v>
      </c>
      <c r="I48" s="44">
        <v>7529126</v>
      </c>
      <c r="J48" s="44">
        <v>4104238</v>
      </c>
      <c r="K48" s="45">
        <v>75996727.480000004</v>
      </c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 t="s">
        <v>175</v>
      </c>
      <c r="B49" s="38" t="s">
        <v>174</v>
      </c>
      <c r="C49" s="39">
        <v>76597.320000000007</v>
      </c>
      <c r="D49" s="40">
        <v>22</v>
      </c>
      <c r="E49" s="41">
        <v>2435767</v>
      </c>
      <c r="F49" s="41">
        <v>1131467</v>
      </c>
      <c r="G49" s="42">
        <v>8196202.1500000004</v>
      </c>
      <c r="H49" s="43">
        <v>102</v>
      </c>
      <c r="I49" s="44">
        <v>7856441</v>
      </c>
      <c r="J49" s="44">
        <v>3895212</v>
      </c>
      <c r="K49" s="45">
        <v>17006248.989999998</v>
      </c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 t="s">
        <v>173</v>
      </c>
      <c r="B50" s="38" t="s">
        <v>172</v>
      </c>
      <c r="C50" s="39">
        <v>287407.33000000002</v>
      </c>
      <c r="D50" s="40">
        <v>105</v>
      </c>
      <c r="E50" s="41">
        <v>11511211</v>
      </c>
      <c r="F50" s="41">
        <v>5901948</v>
      </c>
      <c r="G50" s="42">
        <v>140285484.66</v>
      </c>
      <c r="H50" s="43">
        <v>2148</v>
      </c>
      <c r="I50" s="44">
        <v>35325509</v>
      </c>
      <c r="J50" s="44">
        <v>19120961</v>
      </c>
      <c r="K50" s="45">
        <v>466404697.00999999</v>
      </c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 t="s">
        <v>171</v>
      </c>
      <c r="B51" s="38" t="s">
        <v>170</v>
      </c>
      <c r="C51" s="39">
        <v>182623.92000000001</v>
      </c>
      <c r="D51" s="40">
        <v>34</v>
      </c>
      <c r="E51" s="41">
        <v>3478446</v>
      </c>
      <c r="F51" s="41">
        <v>1688695</v>
      </c>
      <c r="G51" s="42">
        <v>22113924.120000001</v>
      </c>
      <c r="H51" s="43">
        <v>724</v>
      </c>
      <c r="I51" s="44">
        <v>8362838</v>
      </c>
      <c r="J51" s="44">
        <v>4327487</v>
      </c>
      <c r="K51" s="45">
        <v>42973161.579999998</v>
      </c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 t="s">
        <v>169</v>
      </c>
      <c r="B52" s="38" t="s">
        <v>168</v>
      </c>
      <c r="C52" s="39">
        <v>10699493.109999999</v>
      </c>
      <c r="D52" s="40">
        <v>127</v>
      </c>
      <c r="E52" s="41">
        <v>13334704</v>
      </c>
      <c r="F52" s="41">
        <v>6851475</v>
      </c>
      <c r="G52" s="42">
        <v>807812527.60000002</v>
      </c>
      <c r="H52" s="43">
        <v>6581</v>
      </c>
      <c r="I52" s="44">
        <v>44884303</v>
      </c>
      <c r="J52" s="44">
        <v>25023063</v>
      </c>
      <c r="K52" s="45">
        <v>3297532618.6399999</v>
      </c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 t="s">
        <v>167</v>
      </c>
      <c r="B53" s="38" t="s">
        <v>166</v>
      </c>
      <c r="C53" s="39">
        <v>1491568.3200000001</v>
      </c>
      <c r="D53" s="40">
        <v>108</v>
      </c>
      <c r="E53" s="41">
        <v>11410756</v>
      </c>
      <c r="F53" s="41">
        <v>5861934</v>
      </c>
      <c r="G53" s="42">
        <v>140457115.37</v>
      </c>
      <c r="H53" s="43">
        <v>2719</v>
      </c>
      <c r="I53" s="44">
        <v>35653832</v>
      </c>
      <c r="J53" s="44">
        <v>19335135</v>
      </c>
      <c r="K53" s="45">
        <v>532505023.19</v>
      </c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 t="s">
        <v>165</v>
      </c>
      <c r="B54" s="38" t="s">
        <v>164</v>
      </c>
      <c r="C54" s="39">
        <v>2452461.5099999998</v>
      </c>
      <c r="D54" s="40">
        <v>123</v>
      </c>
      <c r="E54" s="41">
        <v>13038742</v>
      </c>
      <c r="F54" s="41">
        <v>6698995</v>
      </c>
      <c r="G54" s="42">
        <v>95818991.230000004</v>
      </c>
      <c r="H54" s="43">
        <v>2692</v>
      </c>
      <c r="I54" s="44">
        <v>40266965</v>
      </c>
      <c r="J54" s="44">
        <v>21968991</v>
      </c>
      <c r="K54" s="45">
        <v>329353796.5</v>
      </c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 t="s">
        <v>163</v>
      </c>
      <c r="B55" s="38" t="s">
        <v>162</v>
      </c>
      <c r="C55" s="39">
        <v>17713.720000000001</v>
      </c>
      <c r="D55" s="40">
        <v>89</v>
      </c>
      <c r="E55" s="41">
        <v>9766012</v>
      </c>
      <c r="F55" s="41">
        <v>5067176</v>
      </c>
      <c r="G55" s="42">
        <v>92841675.090000004</v>
      </c>
      <c r="H55" s="43">
        <v>1866</v>
      </c>
      <c r="I55" s="44">
        <v>32525794</v>
      </c>
      <c r="J55" s="44">
        <v>17620999</v>
      </c>
      <c r="K55" s="45">
        <v>382965050.30000001</v>
      </c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 t="s">
        <v>161</v>
      </c>
      <c r="B56" s="38" t="s">
        <v>160</v>
      </c>
      <c r="C56" s="39">
        <v>3936023.8399999999</v>
      </c>
      <c r="D56" s="40">
        <v>121</v>
      </c>
      <c r="E56" s="41">
        <v>12905744</v>
      </c>
      <c r="F56" s="41">
        <v>6599136</v>
      </c>
      <c r="G56" s="42">
        <v>262358063.34</v>
      </c>
      <c r="H56" s="43">
        <v>3998</v>
      </c>
      <c r="I56" s="44">
        <v>42093458</v>
      </c>
      <c r="J56" s="44">
        <v>23126161</v>
      </c>
      <c r="K56" s="45">
        <v>898228425.46000004</v>
      </c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 t="s">
        <v>159</v>
      </c>
      <c r="B57" s="38" t="s">
        <v>158</v>
      </c>
      <c r="C57" s="39"/>
      <c r="D57" s="40">
        <v>79</v>
      </c>
      <c r="E57" s="41">
        <v>8415185</v>
      </c>
      <c r="F57" s="41">
        <v>4417486</v>
      </c>
      <c r="G57" s="42">
        <v>26828499.039999999</v>
      </c>
      <c r="H57" s="43">
        <v>1211</v>
      </c>
      <c r="I57" s="44">
        <v>26854047</v>
      </c>
      <c r="J57" s="44">
        <v>14605516</v>
      </c>
      <c r="K57" s="45">
        <v>136334504.13999999</v>
      </c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 t="s">
        <v>157</v>
      </c>
      <c r="B58" s="38" t="s">
        <v>156</v>
      </c>
      <c r="C58" s="39">
        <v>1431242.5600000001</v>
      </c>
      <c r="D58" s="40">
        <v>64</v>
      </c>
      <c r="E58" s="41">
        <v>6837746</v>
      </c>
      <c r="F58" s="41">
        <v>3542621</v>
      </c>
      <c r="G58" s="42">
        <v>54805057.600000001</v>
      </c>
      <c r="H58" s="43">
        <v>2778</v>
      </c>
      <c r="I58" s="44">
        <v>29865639</v>
      </c>
      <c r="J58" s="44">
        <v>16431105</v>
      </c>
      <c r="K58" s="45">
        <v>270034751.75999999</v>
      </c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 t="s">
        <v>155</v>
      </c>
      <c r="B59" s="38" t="s">
        <v>154</v>
      </c>
      <c r="C59" s="39">
        <v>1370483.1599999999</v>
      </c>
      <c r="D59" s="40">
        <v>120</v>
      </c>
      <c r="E59" s="41">
        <v>12528509</v>
      </c>
      <c r="F59" s="41">
        <v>6430116</v>
      </c>
      <c r="G59" s="42">
        <v>134703125.93000001</v>
      </c>
      <c r="H59" s="43">
        <v>6172</v>
      </c>
      <c r="I59" s="44">
        <v>39099914</v>
      </c>
      <c r="J59" s="44">
        <v>21990764</v>
      </c>
      <c r="K59" s="45">
        <v>748111067.28999996</v>
      </c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 t="s">
        <v>153</v>
      </c>
      <c r="B60" s="38" t="s">
        <v>152</v>
      </c>
      <c r="C60" s="39">
        <v>11707801.25</v>
      </c>
      <c r="D60" s="40">
        <v>127</v>
      </c>
      <c r="E60" s="41">
        <v>13334704</v>
      </c>
      <c r="F60" s="41">
        <v>6851475</v>
      </c>
      <c r="G60" s="42">
        <v>626138637.00999999</v>
      </c>
      <c r="H60" s="43">
        <v>4834</v>
      </c>
      <c r="I60" s="44">
        <v>44485171</v>
      </c>
      <c r="J60" s="44">
        <v>24597267</v>
      </c>
      <c r="K60" s="45">
        <v>2254456350.7199998</v>
      </c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 t="s">
        <v>151</v>
      </c>
      <c r="B61" s="38" t="s">
        <v>150</v>
      </c>
      <c r="C61" s="39">
        <v>289622.92999999999</v>
      </c>
      <c r="D61" s="40">
        <v>102</v>
      </c>
      <c r="E61" s="41">
        <v>10980397</v>
      </c>
      <c r="F61" s="41">
        <v>5654024</v>
      </c>
      <c r="G61" s="42">
        <v>144997577.81999999</v>
      </c>
      <c r="H61" s="43">
        <v>1822</v>
      </c>
      <c r="I61" s="44">
        <v>30795705</v>
      </c>
      <c r="J61" s="44">
        <v>16733934</v>
      </c>
      <c r="K61" s="45">
        <v>441834804.73000002</v>
      </c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 t="s">
        <v>149</v>
      </c>
      <c r="B62" s="38" t="s">
        <v>148</v>
      </c>
      <c r="C62" s="39">
        <v>3563196.21</v>
      </c>
      <c r="D62" s="40">
        <v>113</v>
      </c>
      <c r="E62" s="41">
        <v>12197216</v>
      </c>
      <c r="F62" s="41">
        <v>6238697</v>
      </c>
      <c r="G62" s="42">
        <v>187491991.09999999</v>
      </c>
      <c r="H62" s="43">
        <v>3146</v>
      </c>
      <c r="I62" s="44">
        <v>39663837</v>
      </c>
      <c r="J62" s="44">
        <v>21641489</v>
      </c>
      <c r="K62" s="45">
        <v>570253748.25999999</v>
      </c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 t="s">
        <v>147</v>
      </c>
      <c r="B63" s="38" t="s">
        <v>146</v>
      </c>
      <c r="C63" s="39">
        <v>7854982.1100000003</v>
      </c>
      <c r="D63" s="40">
        <v>115</v>
      </c>
      <c r="E63" s="41">
        <v>12180094</v>
      </c>
      <c r="F63" s="41">
        <v>6294344</v>
      </c>
      <c r="G63" s="42">
        <v>293649068.08999997</v>
      </c>
      <c r="H63" s="43">
        <v>4096</v>
      </c>
      <c r="I63" s="44">
        <v>41254277</v>
      </c>
      <c r="J63" s="44">
        <v>22717077</v>
      </c>
      <c r="K63" s="45">
        <v>1242367797.73</v>
      </c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 t="s">
        <v>145</v>
      </c>
      <c r="B64" s="38" t="s">
        <v>144</v>
      </c>
      <c r="C64" s="39">
        <v>7994242.4699999997</v>
      </c>
      <c r="D64" s="40">
        <v>127</v>
      </c>
      <c r="E64" s="41">
        <v>13334704</v>
      </c>
      <c r="F64" s="41">
        <v>6851475</v>
      </c>
      <c r="G64" s="42">
        <v>851737853.89999998</v>
      </c>
      <c r="H64" s="43">
        <v>5621</v>
      </c>
      <c r="I64" s="44">
        <v>44337549</v>
      </c>
      <c r="J64" s="44">
        <v>24619659</v>
      </c>
      <c r="K64" s="45">
        <v>3337647795.23</v>
      </c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 t="s">
        <v>143</v>
      </c>
      <c r="B65" s="38" t="s">
        <v>142</v>
      </c>
      <c r="C65" s="39">
        <v>98451</v>
      </c>
      <c r="D65" s="40">
        <v>39</v>
      </c>
      <c r="E65" s="41">
        <v>3674105</v>
      </c>
      <c r="F65" s="41">
        <v>2021143</v>
      </c>
      <c r="G65" s="42">
        <v>10120331.68</v>
      </c>
      <c r="H65" s="43">
        <v>2017</v>
      </c>
      <c r="I65" s="44">
        <v>14111237</v>
      </c>
      <c r="J65" s="44">
        <v>8347617</v>
      </c>
      <c r="K65" s="45">
        <v>89140141.939999998</v>
      </c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 t="s">
        <v>141</v>
      </c>
      <c r="B66" s="38" t="s">
        <v>140</v>
      </c>
      <c r="C66" s="39"/>
      <c r="D66" s="40">
        <v>19</v>
      </c>
      <c r="E66" s="41">
        <v>1638801</v>
      </c>
      <c r="F66" s="41">
        <v>908414</v>
      </c>
      <c r="G66" s="42">
        <v>4194136.02</v>
      </c>
      <c r="H66" s="43">
        <v>618</v>
      </c>
      <c r="I66" s="44">
        <v>5894169</v>
      </c>
      <c r="J66" s="44">
        <v>3488543</v>
      </c>
      <c r="K66" s="45">
        <v>25127072.510000002</v>
      </c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 t="s">
        <v>139</v>
      </c>
      <c r="B67" s="38" t="s">
        <v>138</v>
      </c>
      <c r="C67" s="39"/>
      <c r="D67" s="40">
        <v>2</v>
      </c>
      <c r="E67" s="41">
        <v>127694</v>
      </c>
      <c r="F67" s="41">
        <v>87323</v>
      </c>
      <c r="G67" s="42">
        <v>79191.070000000007</v>
      </c>
      <c r="H67" s="43">
        <v>502</v>
      </c>
      <c r="I67" s="44">
        <v>1843295</v>
      </c>
      <c r="J67" s="44">
        <v>1188754</v>
      </c>
      <c r="K67" s="45">
        <v>16739411.65</v>
      </c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 t="s">
        <v>137</v>
      </c>
      <c r="B68" s="38" t="s">
        <v>136</v>
      </c>
      <c r="C68" s="39"/>
      <c r="D68" s="40">
        <v>11</v>
      </c>
      <c r="E68" s="41">
        <v>1061556</v>
      </c>
      <c r="F68" s="41">
        <v>632021</v>
      </c>
      <c r="G68" s="42">
        <v>1788682.46</v>
      </c>
      <c r="H68" s="43">
        <v>794</v>
      </c>
      <c r="I68" s="44">
        <v>4450167</v>
      </c>
      <c r="J68" s="44">
        <v>2664638</v>
      </c>
      <c r="K68" s="45">
        <v>27175149.91</v>
      </c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 t="s">
        <v>135</v>
      </c>
      <c r="B69" s="38" t="s">
        <v>134</v>
      </c>
      <c r="C69" s="39"/>
      <c r="D69" s="40">
        <v>1</v>
      </c>
      <c r="E69" s="41">
        <v>83337</v>
      </c>
      <c r="F69" s="41">
        <v>122338</v>
      </c>
      <c r="G69" s="42">
        <v>1528.3499999999999</v>
      </c>
      <c r="H69" s="43">
        <v>18</v>
      </c>
      <c r="I69" s="44">
        <v>259695</v>
      </c>
      <c r="J69" s="44">
        <v>273590</v>
      </c>
      <c r="K69" s="45">
        <v>943053.10999999999</v>
      </c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 t="s">
        <v>133</v>
      </c>
      <c r="B70" s="38" t="s">
        <v>132</v>
      </c>
      <c r="C70" s="39">
        <v>98451</v>
      </c>
      <c r="D70" s="40">
        <v>21</v>
      </c>
      <c r="E70" s="41">
        <v>2134173</v>
      </c>
      <c r="F70" s="41">
        <v>1091110</v>
      </c>
      <c r="G70" s="42">
        <v>4056793.7799999998</v>
      </c>
      <c r="H70" s="43">
        <v>590</v>
      </c>
      <c r="I70" s="44">
        <v>6069801</v>
      </c>
      <c r="J70" s="44">
        <v>3399848</v>
      </c>
      <c r="K70" s="45">
        <v>19155454.760000002</v>
      </c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 t="s">
        <v>131</v>
      </c>
      <c r="B71" s="38" t="s">
        <v>130</v>
      </c>
      <c r="C71" s="39"/>
      <c r="D71" s="40">
        <v>34</v>
      </c>
      <c r="E71" s="41">
        <v>3368632</v>
      </c>
      <c r="F71" s="41">
        <v>1684988</v>
      </c>
      <c r="G71" s="42">
        <v>13464320.140000001</v>
      </c>
      <c r="H71" s="43">
        <v>634</v>
      </c>
      <c r="I71" s="44">
        <v>7848058</v>
      </c>
      <c r="J71" s="44">
        <v>4218248</v>
      </c>
      <c r="K71" s="45">
        <v>60999621.469999999</v>
      </c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 t="s">
        <v>129</v>
      </c>
      <c r="B72" s="38" t="s">
        <v>128</v>
      </c>
      <c r="C72" s="39"/>
      <c r="D72" s="40">
        <v>6</v>
      </c>
      <c r="E72" s="41">
        <v>586447</v>
      </c>
      <c r="F72" s="41">
        <v>287235</v>
      </c>
      <c r="G72" s="42">
        <v>1514020.1000000001</v>
      </c>
      <c r="H72" s="43">
        <v>93</v>
      </c>
      <c r="I72" s="44">
        <v>1191814</v>
      </c>
      <c r="J72" s="44">
        <v>609019</v>
      </c>
      <c r="K72" s="45">
        <v>7848178.7400000002</v>
      </c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 t="s">
        <v>127</v>
      </c>
      <c r="B73" s="38" t="s">
        <v>126</v>
      </c>
      <c r="C73" s="39"/>
      <c r="D73" s="40">
        <v>18</v>
      </c>
      <c r="E73" s="41">
        <v>1975733</v>
      </c>
      <c r="F73" s="41">
        <v>988025</v>
      </c>
      <c r="G73" s="42">
        <v>9955066.4199999999</v>
      </c>
      <c r="H73" s="43">
        <v>253</v>
      </c>
      <c r="I73" s="44">
        <v>4517626</v>
      </c>
      <c r="J73" s="44">
        <v>2414736</v>
      </c>
      <c r="K73" s="45">
        <v>33007142.399999999</v>
      </c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 t="s">
        <v>125</v>
      </c>
      <c r="B74" s="38" t="s">
        <v>124</v>
      </c>
      <c r="C74" s="39"/>
      <c r="D74" s="40"/>
      <c r="E74" s="41"/>
      <c r="F74" s="41"/>
      <c r="G74" s="42"/>
      <c r="H74" s="43">
        <v>20</v>
      </c>
      <c r="I74" s="44">
        <v>94045</v>
      </c>
      <c r="J74" s="44">
        <v>58915</v>
      </c>
      <c r="K74" s="45">
        <v>840856.02000000002</v>
      </c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 t="s">
        <v>123</v>
      </c>
      <c r="B75" s="38" t="s">
        <v>122</v>
      </c>
      <c r="C75" s="39"/>
      <c r="D75" s="40">
        <v>14</v>
      </c>
      <c r="E75" s="41">
        <v>1105640</v>
      </c>
      <c r="F75" s="41">
        <v>550943</v>
      </c>
      <c r="G75" s="42">
        <v>1995233.6200000001</v>
      </c>
      <c r="H75" s="43">
        <v>325</v>
      </c>
      <c r="I75" s="44">
        <v>2739306</v>
      </c>
      <c r="J75" s="44">
        <v>1502758</v>
      </c>
      <c r="K75" s="45">
        <v>19303444.309999999</v>
      </c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 t="s">
        <v>121</v>
      </c>
      <c r="B76" s="38" t="s">
        <v>120</v>
      </c>
      <c r="C76" s="39">
        <v>332977.31</v>
      </c>
      <c r="D76" s="40">
        <v>121</v>
      </c>
      <c r="E76" s="41">
        <v>12447584</v>
      </c>
      <c r="F76" s="41">
        <v>6492699</v>
      </c>
      <c r="G76" s="42">
        <v>201730494.88</v>
      </c>
      <c r="H76" s="43">
        <v>3044</v>
      </c>
      <c r="I76" s="44">
        <v>41233450</v>
      </c>
      <c r="J76" s="44">
        <v>22732240</v>
      </c>
      <c r="K76" s="45">
        <v>791204405.33000004</v>
      </c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 t="s">
        <v>119</v>
      </c>
      <c r="B77" s="38" t="s">
        <v>118</v>
      </c>
      <c r="C77" s="39"/>
      <c r="D77" s="40">
        <v>56</v>
      </c>
      <c r="E77" s="41">
        <v>6196997</v>
      </c>
      <c r="F77" s="41">
        <v>3268284</v>
      </c>
      <c r="G77" s="42">
        <v>22607139.32</v>
      </c>
      <c r="H77" s="43">
        <v>889</v>
      </c>
      <c r="I77" s="44">
        <v>17889784</v>
      </c>
      <c r="J77" s="44">
        <v>9814172</v>
      </c>
      <c r="K77" s="45">
        <v>78430339.340000004</v>
      </c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 t="s">
        <v>117</v>
      </c>
      <c r="B78" s="38" t="s">
        <v>116</v>
      </c>
      <c r="C78" s="39">
        <v>60960.43</v>
      </c>
      <c r="D78" s="40">
        <v>104</v>
      </c>
      <c r="E78" s="41">
        <v>10816664</v>
      </c>
      <c r="F78" s="41">
        <v>5729358</v>
      </c>
      <c r="G78" s="42">
        <v>42638000.109999999</v>
      </c>
      <c r="H78" s="43">
        <v>1407</v>
      </c>
      <c r="I78" s="44">
        <v>33930655</v>
      </c>
      <c r="J78" s="44">
        <v>18514219</v>
      </c>
      <c r="K78" s="45">
        <v>181371128.84</v>
      </c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 t="s">
        <v>115</v>
      </c>
      <c r="B79" s="38" t="s">
        <v>114</v>
      </c>
      <c r="C79" s="39"/>
      <c r="D79" s="40">
        <v>110</v>
      </c>
      <c r="E79" s="41">
        <v>11350302</v>
      </c>
      <c r="F79" s="41">
        <v>6050839</v>
      </c>
      <c r="G79" s="42">
        <v>78656612.819999993</v>
      </c>
      <c r="H79" s="43">
        <v>2259</v>
      </c>
      <c r="I79" s="44">
        <v>36642963</v>
      </c>
      <c r="J79" s="44">
        <v>20441179</v>
      </c>
      <c r="K79" s="45">
        <v>305008022.05000001</v>
      </c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 t="s">
        <v>113</v>
      </c>
      <c r="B80" s="38" t="s">
        <v>112</v>
      </c>
      <c r="C80" s="39">
        <v>272016.88</v>
      </c>
      <c r="D80" s="40">
        <v>74</v>
      </c>
      <c r="E80" s="41">
        <v>7796939</v>
      </c>
      <c r="F80" s="41">
        <v>3926706</v>
      </c>
      <c r="G80" s="42">
        <v>44365423.390000001</v>
      </c>
      <c r="H80" s="43">
        <v>721</v>
      </c>
      <c r="I80" s="44">
        <v>22915746</v>
      </c>
      <c r="J80" s="44">
        <v>12061287</v>
      </c>
      <c r="K80" s="45">
        <v>184633435.66</v>
      </c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 t="s">
        <v>111</v>
      </c>
      <c r="B81" s="38" t="s">
        <v>110</v>
      </c>
      <c r="C81" s="39"/>
      <c r="D81" s="40">
        <v>32</v>
      </c>
      <c r="E81" s="41">
        <v>3551362</v>
      </c>
      <c r="F81" s="41">
        <v>1980586</v>
      </c>
      <c r="G81" s="42">
        <v>13463319.24</v>
      </c>
      <c r="H81" s="43">
        <v>342</v>
      </c>
      <c r="I81" s="44">
        <v>7870739</v>
      </c>
      <c r="J81" s="44">
        <v>4400054</v>
      </c>
      <c r="K81" s="45">
        <v>41761479.439999998</v>
      </c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 t="s">
        <v>109</v>
      </c>
      <c r="B82" s="38" t="s">
        <v>108</v>
      </c>
      <c r="C82" s="39">
        <v>392137.03000000003</v>
      </c>
      <c r="D82" s="40">
        <v>114</v>
      </c>
      <c r="E82" s="41">
        <v>11873545</v>
      </c>
      <c r="F82" s="41">
        <v>6192416</v>
      </c>
      <c r="G82" s="42">
        <v>344052732.70999998</v>
      </c>
      <c r="H82" s="43">
        <v>1136</v>
      </c>
      <c r="I82" s="44">
        <v>32177766</v>
      </c>
      <c r="J82" s="44">
        <v>17193919</v>
      </c>
      <c r="K82" s="45">
        <v>1240534694</v>
      </c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 t="s">
        <v>105</v>
      </c>
      <c r="B83" s="38" t="s">
        <v>106</v>
      </c>
      <c r="C83" s="39"/>
      <c r="D83" s="40">
        <v>30</v>
      </c>
      <c r="E83" s="41">
        <v>3637553</v>
      </c>
      <c r="F83" s="41">
        <v>1929935</v>
      </c>
      <c r="G83" s="42">
        <v>25738106.800000001</v>
      </c>
      <c r="H83" s="43">
        <v>241</v>
      </c>
      <c r="I83" s="44">
        <v>7169532</v>
      </c>
      <c r="J83" s="44">
        <v>3803753</v>
      </c>
      <c r="K83" s="45">
        <v>33135745.809999999</v>
      </c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 t="s">
        <v>104</v>
      </c>
      <c r="B84" s="38" t="s">
        <v>103</v>
      </c>
      <c r="C84" s="39">
        <v>392137.03000000003</v>
      </c>
      <c r="D84" s="40">
        <v>100</v>
      </c>
      <c r="E84" s="41">
        <v>10586589</v>
      </c>
      <c r="F84" s="41">
        <v>5575747</v>
      </c>
      <c r="G84" s="42">
        <v>299529567.76999998</v>
      </c>
      <c r="H84" s="43">
        <v>825</v>
      </c>
      <c r="I84" s="44">
        <v>29010324</v>
      </c>
      <c r="J84" s="44">
        <v>15480229</v>
      </c>
      <c r="K84" s="45">
        <v>1170198904.1099999</v>
      </c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 t="s">
        <v>102</v>
      </c>
      <c r="B85" s="38" t="s">
        <v>101</v>
      </c>
      <c r="C85" s="39"/>
      <c r="D85" s="40">
        <v>21</v>
      </c>
      <c r="E85" s="41">
        <v>2142054</v>
      </c>
      <c r="F85" s="41">
        <v>1127178</v>
      </c>
      <c r="G85" s="42">
        <v>18782921.510000002</v>
      </c>
      <c r="H85" s="43">
        <v>185</v>
      </c>
      <c r="I85" s="44">
        <v>6228961</v>
      </c>
      <c r="J85" s="44">
        <v>3363693</v>
      </c>
      <c r="K85" s="45">
        <v>36962658.840000004</v>
      </c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 t="s">
        <v>100</v>
      </c>
      <c r="B86" s="38" t="s">
        <v>98</v>
      </c>
      <c r="C86" s="39"/>
      <c r="D86" s="40">
        <v>1</v>
      </c>
      <c r="E86" s="41">
        <v>84777</v>
      </c>
      <c r="F86" s="41">
        <v>28177</v>
      </c>
      <c r="G86" s="42">
        <v>2136.6300000000001</v>
      </c>
      <c r="H86" s="43">
        <v>18</v>
      </c>
      <c r="I86" s="44">
        <v>137013</v>
      </c>
      <c r="J86" s="44">
        <v>58110</v>
      </c>
      <c r="K86" s="45">
        <v>237385.23999999999</v>
      </c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 t="s">
        <v>99</v>
      </c>
      <c r="B87" s="38" t="s">
        <v>97</v>
      </c>
      <c r="C87" s="39">
        <v>6963973.8499999996</v>
      </c>
      <c r="D87" s="40">
        <v>69</v>
      </c>
      <c r="E87" s="41">
        <v>7335058</v>
      </c>
      <c r="F87" s="41">
        <v>3764018</v>
      </c>
      <c r="G87" s="42">
        <v>188939594.90000001</v>
      </c>
      <c r="H87" s="43">
        <v>4170</v>
      </c>
      <c r="I87" s="44">
        <v>22914046</v>
      </c>
      <c r="J87" s="44">
        <v>13184976</v>
      </c>
      <c r="K87" s="45">
        <v>801050119.62</v>
      </c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 t="s">
        <v>95</v>
      </c>
      <c r="B88" s="38" t="s">
        <v>96</v>
      </c>
      <c r="C88" s="39"/>
      <c r="D88" s="40">
        <v>31</v>
      </c>
      <c r="E88" s="41">
        <v>3772730</v>
      </c>
      <c r="F88" s="41">
        <v>1919795</v>
      </c>
      <c r="G88" s="42">
        <v>95169729.760000005</v>
      </c>
      <c r="H88" s="43">
        <v>1485</v>
      </c>
      <c r="I88" s="44">
        <v>8930629</v>
      </c>
      <c r="J88" s="44">
        <v>5080281</v>
      </c>
      <c r="K88" s="45">
        <v>319913078.38999999</v>
      </c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 t="s">
        <v>94</v>
      </c>
      <c r="B89" s="38" t="s">
        <v>93</v>
      </c>
      <c r="C89" s="39"/>
      <c r="D89" s="40">
        <v>8</v>
      </c>
      <c r="E89" s="41">
        <v>1096258</v>
      </c>
      <c r="F89" s="41">
        <v>628807</v>
      </c>
      <c r="G89" s="42">
        <v>5133908.5800000001</v>
      </c>
      <c r="H89" s="43">
        <v>316</v>
      </c>
      <c r="I89" s="44">
        <v>2679419</v>
      </c>
      <c r="J89" s="44">
        <v>1575617</v>
      </c>
      <c r="K89" s="45">
        <v>18122288.059999999</v>
      </c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 t="s">
        <v>92</v>
      </c>
      <c r="B90" s="38" t="s">
        <v>91</v>
      </c>
      <c r="C90" s="39"/>
      <c r="D90" s="40">
        <v>16</v>
      </c>
      <c r="E90" s="41">
        <v>1885354</v>
      </c>
      <c r="F90" s="41">
        <v>923454</v>
      </c>
      <c r="G90" s="42">
        <v>7706954.4900000002</v>
      </c>
      <c r="H90" s="43">
        <v>372</v>
      </c>
      <c r="I90" s="44">
        <v>4016519</v>
      </c>
      <c r="J90" s="44">
        <v>2241002</v>
      </c>
      <c r="K90" s="45">
        <v>79302621.560000002</v>
      </c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 t="s">
        <v>90</v>
      </c>
      <c r="B91" s="38" t="s">
        <v>89</v>
      </c>
      <c r="C91" s="39"/>
      <c r="D91" s="40">
        <v>30</v>
      </c>
      <c r="E91" s="41">
        <v>3091112</v>
      </c>
      <c r="F91" s="41">
        <v>1598826</v>
      </c>
      <c r="G91" s="42">
        <v>9040527.9399999995</v>
      </c>
      <c r="H91" s="43">
        <v>2402</v>
      </c>
      <c r="I91" s="44">
        <v>12181107</v>
      </c>
      <c r="J91" s="44">
        <v>7073973</v>
      </c>
      <c r="K91" s="45">
        <v>148116559.06999999</v>
      </c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 t="s">
        <v>88</v>
      </c>
      <c r="B92" s="38" t="s">
        <v>87</v>
      </c>
      <c r="C92" s="39">
        <v>6963973.8499999996</v>
      </c>
      <c r="D92" s="40">
        <v>30</v>
      </c>
      <c r="E92" s="41">
        <v>3222371</v>
      </c>
      <c r="F92" s="41">
        <v>1601370</v>
      </c>
      <c r="G92" s="42">
        <v>71888474.129999995</v>
      </c>
      <c r="H92" s="43">
        <v>1559</v>
      </c>
      <c r="I92" s="44">
        <v>9795443</v>
      </c>
      <c r="J92" s="44">
        <v>5635006</v>
      </c>
      <c r="K92" s="45">
        <v>235595572.53999999</v>
      </c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 t="s">
        <v>86</v>
      </c>
      <c r="B93" s="38" t="s">
        <v>85</v>
      </c>
      <c r="C93" s="39"/>
      <c r="D93" s="40">
        <v>16</v>
      </c>
      <c r="E93" s="41">
        <v>1698224</v>
      </c>
      <c r="F93" s="41">
        <v>862066</v>
      </c>
      <c r="G93" s="42">
        <v>1817531.23</v>
      </c>
      <c r="H93" s="43">
        <v>129</v>
      </c>
      <c r="I93" s="44">
        <v>7972062</v>
      </c>
      <c r="J93" s="44">
        <v>4094233</v>
      </c>
      <c r="K93" s="45">
        <v>13438635.92</v>
      </c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 t="s">
        <v>84</v>
      </c>
      <c r="B94" s="38" t="s">
        <v>83</v>
      </c>
      <c r="C94" s="39"/>
      <c r="D94" s="40">
        <v>7</v>
      </c>
      <c r="E94" s="41">
        <v>797665</v>
      </c>
      <c r="F94" s="41">
        <v>413152</v>
      </c>
      <c r="G94" s="42">
        <v>618774.72999999998</v>
      </c>
      <c r="H94" s="43">
        <v>69</v>
      </c>
      <c r="I94" s="44">
        <v>4725133</v>
      </c>
      <c r="J94" s="44">
        <v>2391278</v>
      </c>
      <c r="K94" s="45">
        <v>5501708.1399999997</v>
      </c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 t="s">
        <v>82</v>
      </c>
      <c r="B95" s="38" t="s">
        <v>81</v>
      </c>
      <c r="C95" s="39"/>
      <c r="D95" s="40">
        <v>9</v>
      </c>
      <c r="E95" s="41">
        <v>900559</v>
      </c>
      <c r="F95" s="41">
        <v>448914</v>
      </c>
      <c r="G95" s="42">
        <v>1198756.5</v>
      </c>
      <c r="H95" s="43">
        <v>62</v>
      </c>
      <c r="I95" s="44">
        <v>6515419</v>
      </c>
      <c r="J95" s="44">
        <v>3319436</v>
      </c>
      <c r="K95" s="45">
        <v>7936927.7800000003</v>
      </c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 t="s">
        <v>80</v>
      </c>
      <c r="B96" s="38" t="s">
        <v>79</v>
      </c>
      <c r="C96" s="39">
        <v>206703.28</v>
      </c>
      <c r="D96" s="40">
        <v>113</v>
      </c>
      <c r="E96" s="41">
        <v>11945417</v>
      </c>
      <c r="F96" s="41">
        <v>6173214</v>
      </c>
      <c r="G96" s="42">
        <v>91612848.359999999</v>
      </c>
      <c r="H96" s="43">
        <v>1658</v>
      </c>
      <c r="I96" s="44">
        <v>35568667</v>
      </c>
      <c r="J96" s="44">
        <v>19096243</v>
      </c>
      <c r="K96" s="45">
        <v>341280176.94999999</v>
      </c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 t="s">
        <v>78</v>
      </c>
      <c r="B97" s="38" t="s">
        <v>77</v>
      </c>
      <c r="C97" s="39"/>
      <c r="D97" s="40">
        <v>78</v>
      </c>
      <c r="E97" s="41">
        <v>8389466</v>
      </c>
      <c r="F97" s="41">
        <v>4370386</v>
      </c>
      <c r="G97" s="42">
        <v>69185467.170000002</v>
      </c>
      <c r="H97" s="43">
        <v>1416</v>
      </c>
      <c r="I97" s="44">
        <v>29011698</v>
      </c>
      <c r="J97" s="44">
        <v>15623884</v>
      </c>
      <c r="K97" s="45">
        <v>278231249.88</v>
      </c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 t="s">
        <v>76</v>
      </c>
      <c r="B98" s="38" t="s">
        <v>75</v>
      </c>
      <c r="C98" s="39"/>
      <c r="D98" s="40">
        <v>16</v>
      </c>
      <c r="E98" s="41">
        <v>1487842</v>
      </c>
      <c r="F98" s="41">
        <v>716071</v>
      </c>
      <c r="G98" s="42">
        <v>9323364.4299999997</v>
      </c>
      <c r="H98" s="43">
        <v>125</v>
      </c>
      <c r="I98" s="44">
        <v>4654380</v>
      </c>
      <c r="J98" s="44">
        <v>2419498</v>
      </c>
      <c r="K98" s="45">
        <v>23990022.98</v>
      </c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 t="s">
        <v>74</v>
      </c>
      <c r="B99" s="38" t="s">
        <v>73</v>
      </c>
      <c r="C99" s="39">
        <v>206703.28</v>
      </c>
      <c r="D99" s="40">
        <v>95</v>
      </c>
      <c r="E99" s="41">
        <v>10241638</v>
      </c>
      <c r="F99" s="41">
        <v>5340171</v>
      </c>
      <c r="G99" s="42">
        <v>13104016.76</v>
      </c>
      <c r="H99" s="43">
        <v>496</v>
      </c>
      <c r="I99" s="44">
        <v>26860583</v>
      </c>
      <c r="J99" s="44">
        <v>14107447</v>
      </c>
      <c r="K99" s="45">
        <v>39058904.090000004</v>
      </c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 t="s">
        <v>72</v>
      </c>
      <c r="B100" s="38" t="s">
        <v>71</v>
      </c>
      <c r="C100" s="39">
        <v>14653695.220000001</v>
      </c>
      <c r="D100" s="40">
        <v>127</v>
      </c>
      <c r="E100" s="41">
        <v>13334704</v>
      </c>
      <c r="F100" s="41">
        <v>6851475</v>
      </c>
      <c r="G100" s="42">
        <v>2666933913.9400001</v>
      </c>
      <c r="H100" s="43">
        <v>6935</v>
      </c>
      <c r="I100" s="44">
        <v>44977498</v>
      </c>
      <c r="J100" s="44">
        <v>25123702</v>
      </c>
      <c r="K100" s="45">
        <v>9923600428.4599991</v>
      </c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 t="s">
        <v>70</v>
      </c>
      <c r="B101" s="38" t="s">
        <v>69</v>
      </c>
      <c r="C101" s="39">
        <v>2909497.0499999998</v>
      </c>
      <c r="D101" s="40">
        <v>127</v>
      </c>
      <c r="E101" s="41">
        <v>13334704</v>
      </c>
      <c r="F101" s="41">
        <v>6851475</v>
      </c>
      <c r="G101" s="42">
        <v>261036263.41</v>
      </c>
      <c r="H101" s="43">
        <v>5080</v>
      </c>
      <c r="I101" s="44">
        <v>44476028</v>
      </c>
      <c r="J101" s="44">
        <v>24611881</v>
      </c>
      <c r="K101" s="45">
        <v>868396849.05999994</v>
      </c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 t="s">
        <v>68</v>
      </c>
      <c r="B102" s="38" t="s">
        <v>69</v>
      </c>
      <c r="C102" s="39">
        <v>2909497.0499999998</v>
      </c>
      <c r="D102" s="40">
        <v>127</v>
      </c>
      <c r="E102" s="41">
        <v>13334704</v>
      </c>
      <c r="F102" s="41">
        <v>6851475</v>
      </c>
      <c r="G102" s="42">
        <v>261036263.41</v>
      </c>
      <c r="H102" s="43">
        <v>5080</v>
      </c>
      <c r="I102" s="44">
        <v>44476028</v>
      </c>
      <c r="J102" s="44">
        <v>24611881</v>
      </c>
      <c r="K102" s="45">
        <v>868396849.05999994</v>
      </c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 t="s">
        <v>67</v>
      </c>
      <c r="B103" s="38" t="s">
        <v>66</v>
      </c>
      <c r="C103" s="39">
        <v>8155429.0300000003</v>
      </c>
      <c r="D103" s="40">
        <v>127</v>
      </c>
      <c r="E103" s="41">
        <v>13334704</v>
      </c>
      <c r="F103" s="41">
        <v>6851475</v>
      </c>
      <c r="G103" s="42">
        <v>1665876969.77</v>
      </c>
      <c r="H103" s="43">
        <v>6916</v>
      </c>
      <c r="I103" s="44">
        <v>44968190</v>
      </c>
      <c r="J103" s="44">
        <v>25117229</v>
      </c>
      <c r="K103" s="45">
        <v>6309813436.2799997</v>
      </c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 t="s">
        <v>65</v>
      </c>
      <c r="B104" s="38" t="s">
        <v>64</v>
      </c>
      <c r="C104" s="39">
        <v>7683221.7199999997</v>
      </c>
      <c r="D104" s="40">
        <v>127</v>
      </c>
      <c r="E104" s="41">
        <v>13334704</v>
      </c>
      <c r="F104" s="41">
        <v>6851475</v>
      </c>
      <c r="G104" s="42">
        <v>1382419786</v>
      </c>
      <c r="H104" s="43">
        <v>6911</v>
      </c>
      <c r="I104" s="44">
        <v>44916750</v>
      </c>
      <c r="J104" s="44">
        <v>25091668</v>
      </c>
      <c r="K104" s="45">
        <v>5443528499.46</v>
      </c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 t="s">
        <v>63</v>
      </c>
      <c r="B105" s="38" t="s">
        <v>62</v>
      </c>
      <c r="C105" s="39">
        <v>40809.910000000003</v>
      </c>
      <c r="D105" s="40">
        <v>60</v>
      </c>
      <c r="E105" s="41">
        <v>6677548</v>
      </c>
      <c r="F105" s="41">
        <v>3362181</v>
      </c>
      <c r="G105" s="42">
        <v>74672568.269999996</v>
      </c>
      <c r="H105" s="43">
        <v>652</v>
      </c>
      <c r="I105" s="44">
        <v>18098472</v>
      </c>
      <c r="J105" s="44">
        <v>9307906</v>
      </c>
      <c r="K105" s="45">
        <v>160119209.97999999</v>
      </c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 t="s">
        <v>61</v>
      </c>
      <c r="B106" s="38" t="s">
        <v>60</v>
      </c>
      <c r="C106" s="39">
        <v>126356.86</v>
      </c>
      <c r="D106" s="40">
        <v>75</v>
      </c>
      <c r="E106" s="41">
        <v>8440508</v>
      </c>
      <c r="F106" s="41">
        <v>4426473</v>
      </c>
      <c r="G106" s="42">
        <v>24066127.719999999</v>
      </c>
      <c r="H106" s="43">
        <v>426</v>
      </c>
      <c r="I106" s="44">
        <v>23248361</v>
      </c>
      <c r="J106" s="44">
        <v>12224091</v>
      </c>
      <c r="K106" s="45">
        <v>54766480.039999999</v>
      </c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 t="s">
        <v>59</v>
      </c>
      <c r="B107" s="38" t="s">
        <v>58</v>
      </c>
      <c r="C107" s="39"/>
      <c r="D107" s="40">
        <v>114</v>
      </c>
      <c r="E107" s="41">
        <v>12312194</v>
      </c>
      <c r="F107" s="41">
        <v>6332135</v>
      </c>
      <c r="G107" s="42">
        <v>66165084.829999998</v>
      </c>
      <c r="H107" s="43">
        <v>1175</v>
      </c>
      <c r="I107" s="44">
        <v>34692845</v>
      </c>
      <c r="J107" s="44">
        <v>18398514</v>
      </c>
      <c r="K107" s="45">
        <v>202608442.59</v>
      </c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 t="s">
        <v>57</v>
      </c>
      <c r="B108" s="38" t="s">
        <v>56</v>
      </c>
      <c r="C108" s="39">
        <v>305040.53999999998</v>
      </c>
      <c r="D108" s="40">
        <v>87</v>
      </c>
      <c r="E108" s="41">
        <v>9848466</v>
      </c>
      <c r="F108" s="41">
        <v>4979968</v>
      </c>
      <c r="G108" s="42">
        <v>61499745.740000002</v>
      </c>
      <c r="H108" s="43">
        <v>844</v>
      </c>
      <c r="I108" s="44">
        <v>27058279</v>
      </c>
      <c r="J108" s="44">
        <v>14183109</v>
      </c>
      <c r="K108" s="45">
        <v>232762343.90000001</v>
      </c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 t="s">
        <v>55</v>
      </c>
      <c r="B109" s="38" t="s">
        <v>54</v>
      </c>
      <c r="C109" s="39"/>
      <c r="D109" s="40">
        <v>22</v>
      </c>
      <c r="E109" s="41">
        <v>2876336</v>
      </c>
      <c r="F109" s="41">
        <v>1513423</v>
      </c>
      <c r="G109" s="42">
        <v>26038526.890000001</v>
      </c>
      <c r="H109" s="43">
        <v>205</v>
      </c>
      <c r="I109" s="44">
        <v>7800506</v>
      </c>
      <c r="J109" s="44">
        <v>4227007</v>
      </c>
      <c r="K109" s="45">
        <v>128135995.66</v>
      </c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 t="s">
        <v>53</v>
      </c>
      <c r="B110" s="38" t="s">
        <v>52</v>
      </c>
      <c r="C110" s="39"/>
      <c r="D110" s="40">
        <v>30</v>
      </c>
      <c r="E110" s="41">
        <v>3214551</v>
      </c>
      <c r="F110" s="41">
        <v>1708863</v>
      </c>
      <c r="G110" s="42">
        <v>31015130.32</v>
      </c>
      <c r="H110" s="43">
        <v>965</v>
      </c>
      <c r="I110" s="44">
        <v>10857383</v>
      </c>
      <c r="J110" s="44">
        <v>6016810</v>
      </c>
      <c r="K110" s="45">
        <v>87892464.650000006</v>
      </c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 t="s">
        <v>51</v>
      </c>
      <c r="B111" s="38" t="s">
        <v>50</v>
      </c>
      <c r="C111" s="39">
        <v>3588769.1400000001</v>
      </c>
      <c r="D111" s="40">
        <v>127</v>
      </c>
      <c r="E111" s="41">
        <v>13334704</v>
      </c>
      <c r="F111" s="41">
        <v>6851475</v>
      </c>
      <c r="G111" s="42">
        <v>631143904.58000004</v>
      </c>
      <c r="H111" s="43">
        <v>4905</v>
      </c>
      <c r="I111" s="44">
        <v>43488742</v>
      </c>
      <c r="J111" s="44">
        <v>23994660</v>
      </c>
      <c r="K111" s="45">
        <v>2300395249.0300002</v>
      </c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 t="s">
        <v>49</v>
      </c>
      <c r="B112" s="38" t="s">
        <v>48</v>
      </c>
      <c r="C112" s="39">
        <v>1062810.26</v>
      </c>
      <c r="D112" s="40">
        <v>121</v>
      </c>
      <c r="E112" s="41">
        <v>12829496</v>
      </c>
      <c r="F112" s="41">
        <v>6574025</v>
      </c>
      <c r="G112" s="42">
        <v>204121872.22</v>
      </c>
      <c r="H112" s="43">
        <v>1547</v>
      </c>
      <c r="I112" s="44">
        <v>37776707</v>
      </c>
      <c r="J112" s="44">
        <v>20220759</v>
      </c>
      <c r="K112" s="45">
        <v>620781814.22000003</v>
      </c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 t="s">
        <v>47</v>
      </c>
      <c r="B113" s="38" t="s">
        <v>46</v>
      </c>
      <c r="C113" s="39">
        <v>966259.56000000006</v>
      </c>
      <c r="D113" s="40">
        <v>99</v>
      </c>
      <c r="E113" s="41">
        <v>10538411</v>
      </c>
      <c r="F113" s="41">
        <v>5397867</v>
      </c>
      <c r="G113" s="42">
        <v>154111225.38</v>
      </c>
      <c r="H113" s="43">
        <v>3270</v>
      </c>
      <c r="I113" s="44">
        <v>33654360</v>
      </c>
      <c r="J113" s="44">
        <v>18367847</v>
      </c>
      <c r="K113" s="45">
        <v>544191543.74000001</v>
      </c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 t="s">
        <v>45</v>
      </c>
      <c r="B114" s="38" t="s">
        <v>44</v>
      </c>
      <c r="C114" s="39"/>
      <c r="D114" s="40">
        <v>103</v>
      </c>
      <c r="E114" s="41">
        <v>10940604</v>
      </c>
      <c r="F114" s="41">
        <v>5639660</v>
      </c>
      <c r="G114" s="42">
        <v>171524766.99000001</v>
      </c>
      <c r="H114" s="43">
        <v>1765</v>
      </c>
      <c r="I114" s="44">
        <v>31841072</v>
      </c>
      <c r="J114" s="44">
        <v>17076141</v>
      </c>
      <c r="K114" s="45">
        <v>863364521.13</v>
      </c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 t="s">
        <v>42</v>
      </c>
      <c r="B115" s="38" t="s">
        <v>43</v>
      </c>
      <c r="C115" s="39">
        <v>1559699.3200000001</v>
      </c>
      <c r="D115" s="40">
        <v>100</v>
      </c>
      <c r="E115" s="41">
        <v>10918821</v>
      </c>
      <c r="F115" s="41">
        <v>5613231</v>
      </c>
      <c r="G115" s="42">
        <v>101386039.98999999</v>
      </c>
      <c r="H115" s="43">
        <v>2331</v>
      </c>
      <c r="I115" s="44">
        <v>32726378</v>
      </c>
      <c r="J115" s="44">
        <v>17709389</v>
      </c>
      <c r="K115" s="45">
        <v>272057369.94</v>
      </c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 t="s">
        <v>41</v>
      </c>
      <c r="B116" s="38" t="s">
        <v>40</v>
      </c>
      <c r="C116" s="39"/>
      <c r="D116" s="40">
        <v>61</v>
      </c>
      <c r="E116" s="41">
        <v>5434031</v>
      </c>
      <c r="F116" s="41">
        <v>2971849</v>
      </c>
      <c r="G116" s="42">
        <v>108876776.18000001</v>
      </c>
      <c r="H116" s="43">
        <v>3625</v>
      </c>
      <c r="I116" s="44">
        <v>19524890</v>
      </c>
      <c r="J116" s="44">
        <v>11316253</v>
      </c>
      <c r="K116" s="45">
        <v>444994894.08999997</v>
      </c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 t="s">
        <v>39</v>
      </c>
      <c r="B117" s="38" t="s">
        <v>25</v>
      </c>
      <c r="C117" s="39"/>
      <c r="D117" s="40">
        <v>9</v>
      </c>
      <c r="E117" s="41">
        <v>849347</v>
      </c>
      <c r="F117" s="41">
        <v>411119</v>
      </c>
      <c r="G117" s="42">
        <v>3390465.21</v>
      </c>
      <c r="H117" s="43">
        <v>460</v>
      </c>
      <c r="I117" s="44">
        <v>2000043</v>
      </c>
      <c r="J117" s="44">
        <v>1151230</v>
      </c>
      <c r="K117" s="45">
        <v>11572238.220000001</v>
      </c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 t="s">
        <v>33</v>
      </c>
      <c r="B118" s="38" t="s">
        <v>16</v>
      </c>
      <c r="C118" s="39"/>
      <c r="D118" s="40">
        <v>18</v>
      </c>
      <c r="E118" s="41">
        <v>1630420</v>
      </c>
      <c r="F118" s="41">
        <v>799752</v>
      </c>
      <c r="G118" s="42">
        <v>31196263.219999999</v>
      </c>
      <c r="H118" s="43">
        <v>1366</v>
      </c>
      <c r="I118" s="44">
        <v>5908630</v>
      </c>
      <c r="J118" s="44">
        <v>3351763</v>
      </c>
      <c r="K118" s="45">
        <v>101046089.79000001</v>
      </c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 t="s">
        <v>19</v>
      </c>
      <c r="B119" s="38" t="s">
        <v>23</v>
      </c>
      <c r="C119" s="39"/>
      <c r="D119" s="40">
        <v>50</v>
      </c>
      <c r="E119" s="41">
        <v>4604512</v>
      </c>
      <c r="F119" s="41">
        <v>2539261</v>
      </c>
      <c r="G119" s="42">
        <v>73202173.709999993</v>
      </c>
      <c r="H119" s="43">
        <v>2683</v>
      </c>
      <c r="I119" s="44">
        <v>15930650</v>
      </c>
      <c r="J119" s="44">
        <v>9201671</v>
      </c>
      <c r="K119" s="45">
        <v>326916878.25</v>
      </c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 t="s">
        <v>273</v>
      </c>
      <c r="B120" s="38" t="s">
        <v>274</v>
      </c>
      <c r="C120" s="39"/>
      <c r="D120" s="40">
        <v>5</v>
      </c>
      <c r="E120" s="41">
        <v>368473</v>
      </c>
      <c r="F120" s="41">
        <v>199292</v>
      </c>
      <c r="G120" s="42">
        <v>1087874.04</v>
      </c>
      <c r="H120" s="43">
        <v>177</v>
      </c>
      <c r="I120" s="44">
        <v>1152667</v>
      </c>
      <c r="J120" s="44">
        <v>652358</v>
      </c>
      <c r="K120" s="45">
        <v>5459687.8300000001</v>
      </c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