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240" yWindow="120" windowWidth="14940" windowHeight="9225" activeTab="0"/>
  </bookViews>
  <sheets>
    <sheet name="Informe" sheetId="2" r:id="rId2"/>
    <sheet name="M_Liquidacion" sheetId="3" state="hidden" r:id="rId3"/>
  </sheets>
  <definedNames>
    <definedName name="Ctxt.ML.Anio1">M_Liquidacion!$B$6</definedName>
    <definedName name="Ctxt.ML.Anio2">M_Liquidacion!$B$7</definedName>
    <definedName name="Ctxt.ML.Anio3">M_Liquidacion!$B$8</definedName>
    <definedName name="Ctxt.ML.CensoInmuebles">M_Liquidacion!$B$12</definedName>
    <definedName name="Ctxt.ML.CodMunicipio">M_Liquidacion!$B$3</definedName>
    <definedName name="Ctxt.ML.InformadoLiquidacion">M_Liquidacion!$B$11</definedName>
    <definedName name="Ctxt.ML.NomCom">M_Liquidacion!$B$10</definedName>
    <definedName name="Ctxt.ML.NomEnt">M_Liquidacion!$B$5</definedName>
    <definedName name="Ctxt.ML.NomMun">M_Liquidacion!$B$4</definedName>
    <definedName name="Ctxt.ML.NomProv">M_Liquidacion!$B$9</definedName>
    <definedName name="Ctxt.ML.Rango.Anio1">M_Liquidacion!$B$13</definedName>
    <definedName name="Deuda.Est.Anio1">M_Liquidacion!$R$23</definedName>
    <definedName name="Deuda.Est.Anio2">M_Liquidacion!$Q$23</definedName>
    <definedName name="Deuda.Est.Anio3">M_Liquidacion!$P$23</definedName>
    <definedName name="Deuda.Mun.Anio1">M_Liquidacion!$I$23</definedName>
    <definedName name="Deuda.Mun.Anio2">M_Liquidacion!$H$23</definedName>
    <definedName name="Deuda.Mun.Anio3">M_Liquidacion!$G$23</definedName>
    <definedName name="Deuda.Prov.Anio1">M_Liquidacion!$L$23</definedName>
    <definedName name="Deuda.Prov.Anio2">M_Liquidacion!$K$23</definedName>
    <definedName name="Deuda.Prov.Anio3">M_Liquidacion!$J$23</definedName>
    <definedName name="Deuda.Rango.Anio1">M_Liquidacion!$O$23</definedName>
    <definedName name="Deuda.Rango.Anio2">M_Liquidacion!$N$23</definedName>
    <definedName name="Deuda.Rango.Anio3">M_Liquidacion!$M$23</definedName>
    <definedName name="Gen.ML.Inmu.Est.Anio1">M_Liquidacion!$R$4</definedName>
    <definedName name="Gen.ML.Inmu.Est.Anio2">M_Liquidacion!$Q$4</definedName>
    <definedName name="Gen.ML.Inmu.Est.Anio3">M_Liquidacion!$P$4</definedName>
    <definedName name="Gen.ML.Inmu.Mun.Anio1">M_Liquidacion!$I$4</definedName>
    <definedName name="Gen.ML.Inmu.Mun.Anio2">M_Liquidacion!$H$4</definedName>
    <definedName name="Gen.ML.Inmu.Mun.Anio3">M_Liquidacion!$G$4</definedName>
    <definedName name="Gen.ML.Inmu.Prov.Anio1">M_Liquidacion!$L$4</definedName>
    <definedName name="Gen.ML.Inmu.Prov.Anio2">M_Liquidacion!$K$4</definedName>
    <definedName name="Gen.ML.Inmu.Prov.Anio3">M_Liquidacion!$J$4</definedName>
    <definedName name="Gen.ML.Inmu.Rango.Anio1">M_Liquidacion!$O$4</definedName>
    <definedName name="Gen.ML.Inmu.Rango.Anio2">M_Liquidacion!$N$4</definedName>
    <definedName name="Gen.ML.Inmu.Rango.Anio3">M_Liquidacion!$M$4</definedName>
    <definedName name="Gen.ML.Pob.Est.Anio1">M_Liquidacion!$R$3</definedName>
    <definedName name="Gen.ML.Pob.Est.Anio2">M_Liquidacion!$Q$3</definedName>
    <definedName name="Gen.ML.Pob.Est.Anio3">M_Liquidacion!$P$3</definedName>
    <definedName name="Gen.ML.Pob.Mun.Anio1">M_Liquidacion!$I$3</definedName>
    <definedName name="Gen.ML.Pob.Mun.Anio2">M_Liquidacion!$H$3</definedName>
    <definedName name="Gen.ML.Pob.Mun.Anio3">M_Liquidacion!$G$3</definedName>
    <definedName name="Gen.ML.Pob.Prov.Anio1">M_Liquidacion!$L$3</definedName>
    <definedName name="Gen.ML.Pob.Prov.Anio2">M_Liquidacion!$K$3</definedName>
    <definedName name="Gen.ML.Pob.Prov.Anio3">M_Liquidacion!$J$3</definedName>
    <definedName name="Gen.ML.Pob.Rango.Anio1">M_Liquidacion!$O$3</definedName>
    <definedName name="Gen.ML.Pob.Rango.Anio2">M_Liquidacion!$N$3</definedName>
    <definedName name="Gen.ML.Pob.Rango.Anio3">M_Liquidacion!$M$3</definedName>
    <definedName name="Liq.Gas.Cap1.Cod">M_Liquidacion!$E$14</definedName>
    <definedName name="Liq.Gas.Cap1.Desc">M_Liquidacion!$F$14</definedName>
    <definedName name="Liq.Gas.Cap1.Est.Anio1">M_Liquidacion!$R$14</definedName>
    <definedName name="Liq.Gas.Cap1.Est.Anio2">M_Liquidacion!$Q$14</definedName>
    <definedName name="Liq.Gas.Cap1.Est.Anio3">M_Liquidacion!$P$14</definedName>
    <definedName name="Liq.Gas.Cap1.Mun.Anio1">M_Liquidacion!$I$14</definedName>
    <definedName name="Liq.Gas.Cap1.Mun.Anio2">M_Liquidacion!$H$14</definedName>
    <definedName name="Liq.Gas.Cap1.Mun.Anio3">M_Liquidacion!$G$14</definedName>
    <definedName name="Liq.Gas.Cap1.Prov.Anio1">M_Liquidacion!$L$14</definedName>
    <definedName name="Liq.Gas.Cap1.Prov.Anio2">M_Liquidacion!$K$14</definedName>
    <definedName name="Liq.Gas.Cap1.Prov.Anio3">M_Liquidacion!$J$14</definedName>
    <definedName name="Liq.Gas.Cap1.Rango.Anio1">M_Liquidacion!$O$14</definedName>
    <definedName name="Liq.Gas.Cap1.Rango.Anio2">M_Liquidacion!$N$14</definedName>
    <definedName name="Liq.Gas.Cap1.Rango.Anio3">M_Liquidacion!$M$14</definedName>
    <definedName name="Liq.Gas.Cap2.Cod">M_Liquidacion!$E$15</definedName>
    <definedName name="Liq.Gas.Cap2.Desc">M_Liquidacion!$F$15</definedName>
    <definedName name="Liq.Gas.Cap2.Est.Anio1">M_Liquidacion!$R$15</definedName>
    <definedName name="Liq.Gas.Cap2.Est.Anio2">M_Liquidacion!$Q$15</definedName>
    <definedName name="Liq.Gas.Cap2.Est.Anio3">M_Liquidacion!$P$15</definedName>
    <definedName name="Liq.Gas.Cap2.Mun.Anio1">M_Liquidacion!$I$15</definedName>
    <definedName name="Liq.Gas.Cap2.Mun.Anio2">M_Liquidacion!$H$15</definedName>
    <definedName name="Liq.Gas.Cap2.Mun.Anio3">M_Liquidacion!$G$15</definedName>
    <definedName name="Liq.Gas.Cap2.Prov.Anio1">M_Liquidacion!$L$15</definedName>
    <definedName name="Liq.Gas.Cap2.Prov.Anio2">M_Liquidacion!$K$15</definedName>
    <definedName name="Liq.Gas.Cap2.Prov.Anio3">M_Liquidacion!$J$15</definedName>
    <definedName name="Liq.Gas.Cap2.Rango.Anio1">M_Liquidacion!$O$15</definedName>
    <definedName name="Liq.Gas.Cap2.Rango.Anio2">M_Liquidacion!$N$15</definedName>
    <definedName name="Liq.Gas.Cap2.Rango.Anio3">M_Liquidacion!$M$15</definedName>
    <definedName name="Liq.Gas.Cap3.Cod">M_Liquidacion!$E$16</definedName>
    <definedName name="Liq.Gas.Cap3.Desc">M_Liquidacion!$F$16</definedName>
    <definedName name="Liq.Gas.Cap3.Est.Anio1">M_Liquidacion!$R$16</definedName>
    <definedName name="Liq.Gas.Cap3.Est.Anio2">M_Liquidacion!$Q$16</definedName>
    <definedName name="Liq.Gas.Cap3.Est.Anio3">M_Liquidacion!$P$16</definedName>
    <definedName name="Liq.Gas.Cap3.Mun.Anio1">M_Liquidacion!$I$16</definedName>
    <definedName name="Liq.Gas.Cap3.Mun.Anio2">M_Liquidacion!$H$16</definedName>
    <definedName name="Liq.Gas.Cap3.Mun.Anio3">M_Liquidacion!$G$16</definedName>
    <definedName name="Liq.Gas.Cap3.Prov.Anio1">M_Liquidacion!$L$16</definedName>
    <definedName name="Liq.Gas.Cap3.Prov.Anio2">M_Liquidacion!$K$16</definedName>
    <definedName name="Liq.Gas.Cap3.Prov.Anio3">M_Liquidacion!$J$16</definedName>
    <definedName name="Liq.Gas.Cap3.Rango.Anio1">M_Liquidacion!$O$16</definedName>
    <definedName name="Liq.Gas.Cap3.Rango.Anio2">M_Liquidacion!$N$16</definedName>
    <definedName name="Liq.Gas.Cap3.Rango.Anio3">M_Liquidacion!$M$16</definedName>
    <definedName name="Liq.Gas.Cap4.Cod">M_Liquidacion!$E$17</definedName>
    <definedName name="Liq.Gas.Cap4.Desc">M_Liquidacion!$F$17</definedName>
    <definedName name="Liq.Gas.Cap4.Est.Anio1">M_Liquidacion!$R$17</definedName>
    <definedName name="Liq.Gas.Cap4.Est.Anio2">M_Liquidacion!$Q$17</definedName>
    <definedName name="Liq.Gas.Cap4.Est.Anio3">M_Liquidacion!$P$17</definedName>
    <definedName name="Liq.Gas.Cap4.Mun.Anio1">M_Liquidacion!$I$17</definedName>
    <definedName name="Liq.Gas.Cap4.Mun.Anio2">M_Liquidacion!$H$17</definedName>
    <definedName name="Liq.Gas.Cap4.Mun.Anio3">M_Liquidacion!$G$17</definedName>
    <definedName name="Liq.Gas.Cap4.Prov.Anio1">M_Liquidacion!$L$17</definedName>
    <definedName name="Liq.Gas.Cap4.Prov.Anio2">M_Liquidacion!$K$17</definedName>
    <definedName name="Liq.Gas.Cap4.Prov.Anio3">M_Liquidacion!$J$17</definedName>
    <definedName name="Liq.Gas.Cap4.Rango.Anio1">M_Liquidacion!$O$17</definedName>
    <definedName name="Liq.Gas.Cap4.Rango.Anio2">M_Liquidacion!$N$17</definedName>
    <definedName name="Liq.Gas.Cap4.Rango.Anio3">M_Liquidacion!$M$17</definedName>
    <definedName name="Liq.Gas.Cap5.Cod">M_Liquidacion!$E$18</definedName>
    <definedName name="Liq.Gas.Cap5.Desc">M_Liquidacion!$F$18</definedName>
    <definedName name="Liq.Gas.Cap5.Est.Anio1">M_Liquidacion!$R$18</definedName>
    <definedName name="Liq.Gas.Cap5.Est.Anio2">M_Liquidacion!$Q$18</definedName>
    <definedName name="Liq.Gas.Cap5.Est.Anio3">M_Liquidacion!$P$18</definedName>
    <definedName name="Liq.Gas.Cap5.Mun.Anio1">M_Liquidacion!$I$18</definedName>
    <definedName name="Liq.Gas.Cap5.Mun.Anio2">M_Liquidacion!$H$18</definedName>
    <definedName name="Liq.Gas.Cap5.Mun.Anio3">M_Liquidacion!$G$18</definedName>
    <definedName name="Liq.Gas.Cap5.Prov.Anio1">M_Liquidacion!$L$18</definedName>
    <definedName name="Liq.Gas.Cap5.Prov.Anio2">M_Liquidacion!$K$18</definedName>
    <definedName name="Liq.Gas.Cap5.Prov.Anio3">M_Liquidacion!$J$18</definedName>
    <definedName name="Liq.Gas.Cap5.Rango.Anio1">M_Liquidacion!$O$18</definedName>
    <definedName name="Liq.Gas.Cap5.Rango.Anio2">M_Liquidacion!$N$18</definedName>
    <definedName name="Liq.Gas.Cap5.Rango.Anio3">M_Liquidacion!$M$18</definedName>
    <definedName name="Liq.Gas.Cap6.Cod">M_Liquidacion!$E$19</definedName>
    <definedName name="Liq.Gas.Cap6.Desc">M_Liquidacion!$F$19</definedName>
    <definedName name="Liq.Gas.Cap6.Est.Anio1">M_Liquidacion!$R$19</definedName>
    <definedName name="Liq.Gas.Cap6.Est.Anio2">M_Liquidacion!$Q$19</definedName>
    <definedName name="Liq.Gas.Cap6.Est.Anio3">M_Liquidacion!$P$19</definedName>
    <definedName name="Liq.Gas.Cap6.Mun.Anio1">M_Liquidacion!$I$19</definedName>
    <definedName name="Liq.Gas.Cap6.Mun.Anio2">M_Liquidacion!$H$19</definedName>
    <definedName name="Liq.Gas.Cap6.Mun.Anio3">M_Liquidacion!$G$19</definedName>
    <definedName name="Liq.Gas.Cap6.Prov.Anio1">M_Liquidacion!$L$19</definedName>
    <definedName name="Liq.Gas.Cap6.Prov.Anio2">M_Liquidacion!$K$19</definedName>
    <definedName name="Liq.Gas.Cap6.Prov.Anio3">M_Liquidacion!$J$19</definedName>
    <definedName name="Liq.Gas.Cap6.Rango.Anio1">M_Liquidacion!$O$19</definedName>
    <definedName name="Liq.Gas.Cap6.Rango.Anio2">M_Liquidacion!$N$19</definedName>
    <definedName name="Liq.Gas.Cap6.Rango.Anio3">M_Liquidacion!$M$19</definedName>
    <definedName name="Liq.Gas.Cap7.Cod">M_Liquidacion!$E$20</definedName>
    <definedName name="Liq.Gas.Cap7.Desc">M_Liquidacion!$F$20</definedName>
    <definedName name="Liq.Gas.Cap7.Est.Anio1">M_Liquidacion!$R$20</definedName>
    <definedName name="Liq.Gas.Cap7.Est.Anio2">M_Liquidacion!$Q$20</definedName>
    <definedName name="Liq.Gas.Cap7.Est.Anio3">M_Liquidacion!$P$20</definedName>
    <definedName name="Liq.Gas.Cap7.Mun.Anio1">M_Liquidacion!$I$20</definedName>
    <definedName name="Liq.Gas.Cap7.Mun.Anio2">M_Liquidacion!$H$20</definedName>
    <definedName name="Liq.Gas.Cap7.Mun.Anio3">M_Liquidacion!$G$20</definedName>
    <definedName name="Liq.Gas.Cap7.Prov.Anio1">M_Liquidacion!$L$20</definedName>
    <definedName name="Liq.Gas.Cap7.Prov.Anio2">M_Liquidacion!$K$20</definedName>
    <definedName name="Liq.Gas.Cap7.Prov.Anio3">M_Liquidacion!$J$20</definedName>
    <definedName name="Liq.Gas.Cap7.Rango.Anio1">M_Liquidacion!$O$20</definedName>
    <definedName name="Liq.Gas.Cap7.Rango.Anio2">M_Liquidacion!$N$20</definedName>
    <definedName name="Liq.Gas.Cap7.Rango.Anio3">M_Liquidacion!$M$20</definedName>
    <definedName name="Liq.Gas.Cap8.Cod">M_Liquidacion!$E$21</definedName>
    <definedName name="Liq.Gas.Cap8.Desc">M_Liquidacion!$F$21</definedName>
    <definedName name="Liq.Gas.Cap8.Est.Anio1">M_Liquidacion!$R$21</definedName>
    <definedName name="Liq.Gas.Cap8.Est.Anio2">M_Liquidacion!$Q$21</definedName>
    <definedName name="Liq.Gas.Cap8.Est.Anio3">M_Liquidacion!$P$21</definedName>
    <definedName name="Liq.Gas.Cap8.Mun.Anio1">M_Liquidacion!$I$21</definedName>
    <definedName name="Liq.Gas.Cap8.Mun.Anio2">M_Liquidacion!$H$21</definedName>
    <definedName name="Liq.Gas.Cap8.Mun.Anio3">M_Liquidacion!$G$21</definedName>
    <definedName name="Liq.Gas.Cap8.Prov.Anio1">M_Liquidacion!$L$21</definedName>
    <definedName name="Liq.Gas.Cap8.Prov.Anio2">M_Liquidacion!$K$21</definedName>
    <definedName name="Liq.Gas.Cap8.Prov.Anio3">M_Liquidacion!$J$21</definedName>
    <definedName name="Liq.Gas.Cap8.Rango.Anio1">M_Liquidacion!$O$21</definedName>
    <definedName name="Liq.Gas.Cap8.Rango.Anio2">M_Liquidacion!$N$21</definedName>
    <definedName name="Liq.Gas.Cap8.Rango.Anio3">M_Liquidacion!$M$21</definedName>
    <definedName name="Liq.Gas.Cap9.Cod">M_Liquidacion!$E$22</definedName>
    <definedName name="Liq.Gas.Cap9.Desc">M_Liquidacion!$F$22</definedName>
    <definedName name="Liq.Gas.Cap9.Est.Anio1">M_Liquidacion!$R$22</definedName>
    <definedName name="Liq.Gas.Cap9.Est.Anio2">M_Liquidacion!$Q$22</definedName>
    <definedName name="Liq.Gas.Cap9.Est.Anio3">M_Liquidacion!$P$22</definedName>
    <definedName name="Liq.Gas.Cap9.Mun.Anio1">M_Liquidacion!$I$22</definedName>
    <definedName name="Liq.Gas.Cap9.Mun.Anio2">M_Liquidacion!$H$22</definedName>
    <definedName name="Liq.Gas.Cap9.Mun.Anio3">M_Liquidacion!$G$22</definedName>
    <definedName name="Liq.Gas.Cap9.Prov.Anio1">M_Liquidacion!$L$22</definedName>
    <definedName name="Liq.Gas.Cap9.Prov.Anio2">M_Liquidacion!$K$22</definedName>
    <definedName name="Liq.Gas.Cap9.Prov.Anio3">M_Liquidacion!$J$22</definedName>
    <definedName name="Liq.Gas.Cap9.Rango.Anio1">M_Liquidacion!$O$22</definedName>
    <definedName name="Liq.Gas.Cap9.Rango.Anio2">M_Liquidacion!$N$22</definedName>
    <definedName name="Liq.Gas.Cap9.Rango.Anio3">M_Liquidacion!$M$22</definedName>
    <definedName name="Liq.Ing.Cap1.Cod">M_Liquidacion!$E$5</definedName>
    <definedName name="Liq.Ing.Cap1.Desc">M_Liquidacion!$F$5</definedName>
    <definedName name="Liq.Ing.Cap1.Est.Anio1">M_Liquidacion!$R$5</definedName>
    <definedName name="Liq.Ing.Cap1.Est.Anio2">M_Liquidacion!$Q$5</definedName>
    <definedName name="Liq.Ing.Cap1.Est.Anio3">M_Liquidacion!$P$5</definedName>
    <definedName name="Liq.Ing.Cap1.Mun.Anio1">M_Liquidacion!$I$5</definedName>
    <definedName name="Liq.Ing.Cap1.Mun.Anio2">M_Liquidacion!$H$5</definedName>
    <definedName name="Liq.Ing.Cap1.Mun.Anio3">M_Liquidacion!$G$5</definedName>
    <definedName name="Liq.Ing.Cap1.Prov.Anio1">M_Liquidacion!$L$5</definedName>
    <definedName name="Liq.Ing.Cap1.Prov.Anio2">M_Liquidacion!$K$5</definedName>
    <definedName name="Liq.Ing.Cap1.Prov.Anio3">M_Liquidacion!$J$5</definedName>
    <definedName name="Liq.Ing.Cap1.Rango.Anio1">M_Liquidacion!$O$5</definedName>
    <definedName name="Liq.Ing.Cap1.Rango.Anio2">M_Liquidacion!$N$5</definedName>
    <definedName name="Liq.Ing.Cap1.Rango.Anio3">M_Liquidacion!$M$5</definedName>
    <definedName name="Liq.Ing.Cap2.Cod">M_Liquidacion!$E$6</definedName>
    <definedName name="Liq.Ing.Cap2.Desc">M_Liquidacion!$F$6</definedName>
    <definedName name="Liq.Ing.Cap2.Est.Anio1">M_Liquidacion!$R$6</definedName>
    <definedName name="Liq.Ing.Cap2.Est.Anio2">M_Liquidacion!$Q$6</definedName>
    <definedName name="Liq.Ing.Cap2.Est.Anio3">M_Liquidacion!$P$6</definedName>
    <definedName name="Liq.Ing.Cap2.Mun.Anio1">M_Liquidacion!$I$6</definedName>
    <definedName name="Liq.Ing.Cap2.Mun.Anio2">M_Liquidacion!$H$6</definedName>
    <definedName name="Liq.Ing.Cap2.Mun.Anio3">M_Liquidacion!$G$6</definedName>
    <definedName name="Liq.Ing.Cap2.Prov.Anio1">M_Liquidacion!$L$6</definedName>
    <definedName name="Liq.Ing.Cap2.Prov.Anio2">M_Liquidacion!$K$6</definedName>
    <definedName name="Liq.Ing.Cap2.Prov.Anio3">M_Liquidacion!$J$6</definedName>
    <definedName name="Liq.Ing.Cap2.Rango.Anio1">M_Liquidacion!$O$6</definedName>
    <definedName name="Liq.Ing.Cap2.Rango.Anio2">M_Liquidacion!$N$6</definedName>
    <definedName name="Liq.Ing.Cap2.Rango.Anio3">M_Liquidacion!$M$6</definedName>
    <definedName name="Liq.Ing.Cap3.Cod">M_Liquidacion!$E$7</definedName>
    <definedName name="Liq.Ing.Cap3.Desc">M_Liquidacion!$F$7</definedName>
    <definedName name="Liq.Ing.Cap3.Est.Anio1">M_Liquidacion!$R$7</definedName>
    <definedName name="Liq.Ing.Cap3.Est.Anio2">M_Liquidacion!$Q$7</definedName>
    <definedName name="Liq.Ing.Cap3.Est.Anio3">M_Liquidacion!$P$7</definedName>
    <definedName name="Liq.Ing.Cap3.Mun.Anio1">M_Liquidacion!$I$7</definedName>
    <definedName name="Liq.Ing.Cap3.Mun.Anio2">M_Liquidacion!$H$7</definedName>
    <definedName name="Liq.Ing.Cap3.Mun.Anio3">M_Liquidacion!$G$7</definedName>
    <definedName name="Liq.Ing.Cap3.Prov.Anio1">M_Liquidacion!$L$7</definedName>
    <definedName name="Liq.Ing.Cap3.Prov.Anio2">M_Liquidacion!$K$7</definedName>
    <definedName name="Liq.Ing.Cap3.Prov.Anio3">M_Liquidacion!$J$7</definedName>
    <definedName name="Liq.Ing.Cap3.Rango.Anio1">M_Liquidacion!$O$7</definedName>
    <definedName name="Liq.Ing.Cap3.Rango.Anio2">M_Liquidacion!$N$7</definedName>
    <definedName name="Liq.Ing.Cap3.Rango.Anio3">M_Liquidacion!$M$7</definedName>
    <definedName name="Liq.Ing.Cap4.Cod">M_Liquidacion!$E$8</definedName>
    <definedName name="Liq.Ing.Cap4.Desc">M_Liquidacion!$F$8</definedName>
    <definedName name="Liq.Ing.Cap4.Est.Anio1">M_Liquidacion!$R$8</definedName>
    <definedName name="Liq.Ing.Cap4.Est.Anio2">M_Liquidacion!$Q$8</definedName>
    <definedName name="Liq.Ing.Cap4.Est.Anio3">M_Liquidacion!$P$8</definedName>
    <definedName name="Liq.Ing.Cap4.Mun.Anio1">M_Liquidacion!$I$8</definedName>
    <definedName name="Liq.Ing.Cap4.Mun.Anio2">M_Liquidacion!$H$8</definedName>
    <definedName name="Liq.Ing.Cap4.Mun.Anio3">M_Liquidacion!$G$8</definedName>
    <definedName name="Liq.Ing.Cap4.Prov.Anio1">M_Liquidacion!$L$8</definedName>
    <definedName name="Liq.Ing.Cap4.Prov.Anio2">M_Liquidacion!$K$8</definedName>
    <definedName name="Liq.Ing.Cap4.Prov.Anio3">M_Liquidacion!$J$8</definedName>
    <definedName name="Liq.Ing.Cap4.Rango.Anio1">M_Liquidacion!$O$8</definedName>
    <definedName name="Liq.Ing.Cap4.Rango.Anio2">M_Liquidacion!$N$8</definedName>
    <definedName name="Liq.Ing.Cap4.Rango.Anio3">M_Liquidacion!$M$8</definedName>
    <definedName name="Liq.Ing.Cap5.Cod">M_Liquidacion!$E$9</definedName>
    <definedName name="Liq.Ing.Cap5.Desc">M_Liquidacion!$F$9</definedName>
    <definedName name="Liq.Ing.Cap5.Est.Anio1">M_Liquidacion!$R$9</definedName>
    <definedName name="Liq.Ing.Cap5.Est.Anio2">M_Liquidacion!$Q$9</definedName>
    <definedName name="Liq.Ing.Cap5.Est.Anio3">M_Liquidacion!$P$9</definedName>
    <definedName name="Liq.Ing.Cap5.Mun.Anio1">M_Liquidacion!$I$9</definedName>
    <definedName name="Liq.Ing.Cap5.Mun.Anio2">M_Liquidacion!$H$9</definedName>
    <definedName name="Liq.Ing.Cap5.Mun.Anio3">M_Liquidacion!$G$9</definedName>
    <definedName name="Liq.Ing.Cap5.Prov.Anio1">M_Liquidacion!$L$9</definedName>
    <definedName name="Liq.Ing.Cap5.Prov.Anio2">M_Liquidacion!$K$9</definedName>
    <definedName name="Liq.Ing.Cap5.Prov.Anio3">M_Liquidacion!$J$9</definedName>
    <definedName name="Liq.Ing.Cap5.Rango.Anio1">M_Liquidacion!$O$9</definedName>
    <definedName name="Liq.Ing.Cap5.Rango.Anio2">M_Liquidacion!$N$9</definedName>
    <definedName name="Liq.Ing.Cap5.Rango.Anio3">M_Liquidacion!$M$9</definedName>
    <definedName name="Liq.Ing.Cap6.Cod">M_Liquidacion!$E$10</definedName>
    <definedName name="Liq.Ing.Cap6.Desc">M_Liquidacion!$F$10</definedName>
    <definedName name="Liq.Ing.Cap6.Est.Anio1">M_Liquidacion!$R$10</definedName>
    <definedName name="Liq.Ing.Cap6.Est.Anio2">M_Liquidacion!$Q$10</definedName>
    <definedName name="Liq.Ing.Cap6.Est.Anio3">M_Liquidacion!$P$10</definedName>
    <definedName name="Liq.Ing.Cap6.Mun.Anio1">M_Liquidacion!$I$10</definedName>
    <definedName name="Liq.Ing.Cap6.Mun.Anio2">M_Liquidacion!$H$10</definedName>
    <definedName name="Liq.Ing.Cap6.Mun.Anio3">M_Liquidacion!$G$10</definedName>
    <definedName name="Liq.Ing.Cap6.Prov.Anio1">M_Liquidacion!$L$10</definedName>
    <definedName name="Liq.Ing.Cap6.Prov.Anio2">M_Liquidacion!$K$10</definedName>
    <definedName name="Liq.Ing.Cap6.Prov.Anio3">M_Liquidacion!$J$10</definedName>
    <definedName name="Liq.Ing.Cap6.Rango.Anio1">M_Liquidacion!$O$10</definedName>
    <definedName name="Liq.Ing.Cap6.Rango.Anio2">M_Liquidacion!$N$10</definedName>
    <definedName name="Liq.Ing.Cap6.Rango.Anio3">M_Liquidacion!$M$10</definedName>
    <definedName name="Liq.Ing.Cap7.Cod">M_Liquidacion!$E$11</definedName>
    <definedName name="Liq.Ing.Cap7.Desc">M_Liquidacion!$F$11</definedName>
    <definedName name="Liq.Ing.Cap7.Est.Anio1">M_Liquidacion!$R$11</definedName>
    <definedName name="Liq.Ing.Cap7.Est.Anio2">M_Liquidacion!$Q$11</definedName>
    <definedName name="Liq.Ing.Cap7.Est.Anio3">M_Liquidacion!$P$11</definedName>
    <definedName name="Liq.Ing.Cap7.Mun.Anio1">M_Liquidacion!$I$11</definedName>
    <definedName name="Liq.Ing.Cap7.Mun.Anio2">M_Liquidacion!$H$11</definedName>
    <definedName name="Liq.Ing.Cap7.Mun.Anio3">M_Liquidacion!$G$11</definedName>
    <definedName name="Liq.Ing.Cap7.Prov.Anio1">M_Liquidacion!$L$11</definedName>
    <definedName name="Liq.Ing.Cap7.Prov.Anio2">M_Liquidacion!$K$11</definedName>
    <definedName name="Liq.Ing.Cap7.Prov.Anio3">M_Liquidacion!$J$11</definedName>
    <definedName name="Liq.Ing.Cap7.Rango.Anio1">M_Liquidacion!$O$11</definedName>
    <definedName name="Liq.Ing.Cap7.Rango.Anio2">M_Liquidacion!$N$11</definedName>
    <definedName name="Liq.Ing.Cap7.Rango.Anio3">M_Liquidacion!$M$11</definedName>
    <definedName name="Liq.Ing.Cap8.Cod">M_Liquidacion!$E$12</definedName>
    <definedName name="Liq.Ing.Cap8.Desc">M_Liquidacion!$F$12</definedName>
    <definedName name="Liq.Ing.Cap8.Est.Anio1">M_Liquidacion!$R$12</definedName>
    <definedName name="Liq.Ing.Cap8.Est.Anio2">M_Liquidacion!$Q$12</definedName>
    <definedName name="Liq.Ing.Cap8.Est.Anio3">M_Liquidacion!$P$12</definedName>
    <definedName name="Liq.Ing.Cap8.Mun.Anio1">M_Liquidacion!$I$12</definedName>
    <definedName name="Liq.Ing.Cap8.Mun.Anio2">M_Liquidacion!$H$12</definedName>
    <definedName name="Liq.Ing.Cap8.Mun.Anio3">M_Liquidacion!$G$12</definedName>
    <definedName name="Liq.Ing.Cap8.Prov.Anio1">M_Liquidacion!$L$12</definedName>
    <definedName name="Liq.Ing.Cap8.Prov.Anio2">M_Liquidacion!$K$12</definedName>
    <definedName name="Liq.Ing.Cap8.Prov.Anio3">M_Liquidacion!$J$12</definedName>
    <definedName name="Liq.Ing.Cap8.Rango.Anio1">M_Liquidacion!$O$12</definedName>
    <definedName name="Liq.Ing.Cap8.Rango.Anio2">M_Liquidacion!$N$12</definedName>
    <definedName name="Liq.Ing.Cap8.Rango.Anio3">M_Liquidacion!$M$12</definedName>
    <definedName name="Liq.Ing.Cap9.Cod">M_Liquidacion!$E$13</definedName>
    <definedName name="Liq.Ing.Cap9.Desc">M_Liquidacion!$F$13</definedName>
    <definedName name="Liq.Ing.Cap9.Est.Anio1">M_Liquidacion!$R$13</definedName>
    <definedName name="Liq.Ing.Cap9.Est.Anio2">M_Liquidacion!$Q$13</definedName>
    <definedName name="Liq.Ing.Cap9.Est.Anio3">M_Liquidacion!$P$13</definedName>
    <definedName name="Liq.Ing.Cap9.Mun.Anio1">M_Liquidacion!$I$13</definedName>
    <definedName name="Liq.Ing.Cap9.Mun.Anio2">M_Liquidacion!$H$13</definedName>
    <definedName name="Liq.Ing.Cap9.Mun.Anio3">M_Liquidacion!$G$13</definedName>
    <definedName name="Liq.Ing.Cap9.Prov.Anio1">M_Liquidacion!$L$13</definedName>
    <definedName name="Liq.Ing.Cap9.Prov.Anio2">M_Liquidacion!$K$13</definedName>
    <definedName name="Liq.Ing.Cap9.Prov.Anio3">M_Liquidacion!$J$13</definedName>
    <definedName name="Liq.Ing.Cap9.Rango.Anio1">M_Liquidacion!$O$13</definedName>
    <definedName name="Liq.Ing.Cap9.Rango.Anio2">M_Liquidacion!$N$13</definedName>
    <definedName name="Liq.Ing.Cap9.Rango.Anio3">M_Liquidacion!$M$13</definedName>
    <definedName name="Rem.AcreedoresPendientesPago.Est.Anio1">M_Liquidacion!$R$28</definedName>
    <definedName name="Rem.AcreedoresPendientesPago.Est.Anio2">M_Liquidacion!$Q$28</definedName>
    <definedName name="Rem.AcreedoresPendientesPago.Est.Anio3">M_Liquidacion!$P$28</definedName>
    <definedName name="Rem.AcreedoresPendientesPago.Mun.Anio1">M_Liquidacion!$I$28</definedName>
    <definedName name="Rem.AcreedoresPendientesPago.Mun.Anio2">M_Liquidacion!$H$28</definedName>
    <definedName name="Rem.AcreedoresPendientesPago.Mun.Anio3">M_Liquidacion!$G$28</definedName>
    <definedName name="Rem.AcreedoresPendientesPago.Prov.Anio1">M_Liquidacion!$L$28</definedName>
    <definedName name="Rem.AcreedoresPendientesPago.Prov.Anio2">M_Liquidacion!$K$28</definedName>
    <definedName name="Rem.AcreedoresPendientesPago.Prov.Anio3">M_Liquidacion!$J$28</definedName>
    <definedName name="Rem.AcreedoresPendientesPago.Rango.Anio1">M_Liquidacion!$O$28</definedName>
    <definedName name="Rem.AcreedoresPendientesPago.Rango.Anio2">M_Liquidacion!$N$28</definedName>
    <definedName name="Rem.AcreedoresPendientesPago.Rango.Anio3">M_Liquidacion!$M$28</definedName>
    <definedName name="Rem.AcreedoresPendientesPagoCerrados.Est.Anio1">M_Liquidacion!$R$30</definedName>
    <definedName name="Rem.AcreedoresPendientesPagoCerrados.Est.Anio2">M_Liquidacion!$Q$30</definedName>
    <definedName name="Rem.AcreedoresPendientesPagoCerrados.Est.Anio3">M_Liquidacion!$P$30</definedName>
    <definedName name="Rem.AcreedoresPendientesPagoCerrados.Mun.Anio1">M_Liquidacion!$I$30</definedName>
    <definedName name="Rem.AcreedoresPendientesPagoCerrados.Mun.Anio2">M_Liquidacion!$H$30</definedName>
    <definedName name="Rem.AcreedoresPendientesPagoCerrados.Mun.Anio3">M_Liquidacion!$G$30</definedName>
    <definedName name="Rem.AcreedoresPendientesPagoCerrados.Prov.Anio1">M_Liquidacion!$L$30</definedName>
    <definedName name="Rem.AcreedoresPendientesPagoCerrados.Prov.Anio2">M_Liquidacion!$K$30</definedName>
    <definedName name="Rem.AcreedoresPendientesPagoCerrados.Prov.Anio3">M_Liquidacion!$J$30</definedName>
    <definedName name="Rem.AcreedoresPendientesPagoCerrados.Rango.Anio1">M_Liquidacion!$O$30</definedName>
    <definedName name="Rem.AcreedoresPendientesPagoCerrados.Rango.Anio2">M_Liquidacion!$N$30</definedName>
    <definedName name="Rem.AcreedoresPendientesPagoCerrados.Rango.Anio3">M_Liquidacion!$M$30</definedName>
    <definedName name="Rem.AcreedoresPendientesPagoCorriente.Est.Anio1">M_Liquidacion!$R$29</definedName>
    <definedName name="Rem.AcreedoresPendientesPagoCorriente.Est.Anio2">M_Liquidacion!$Q$29</definedName>
    <definedName name="Rem.AcreedoresPendientesPagoCorriente.Est.Anio3">M_Liquidacion!$P$29</definedName>
    <definedName name="Rem.AcreedoresPendientesPagoCorriente.Mun.Anio1">M_Liquidacion!$I$29</definedName>
    <definedName name="Rem.AcreedoresPendientesPagoCorriente.Mun.Anio2">M_Liquidacion!$H$29</definedName>
    <definedName name="Rem.AcreedoresPendientesPagoCorriente.Mun.Anio3">M_Liquidacion!$G$29</definedName>
    <definedName name="Rem.AcreedoresPendientesPagoCorriente.Prov.Anio1">M_Liquidacion!$L$29</definedName>
    <definedName name="Rem.AcreedoresPendientesPagoCorriente.Prov.Anio2">M_Liquidacion!$K$29</definedName>
    <definedName name="Rem.AcreedoresPendientesPagoCorriente.Prov.Anio3">M_Liquidacion!$J$29</definedName>
    <definedName name="Rem.AcreedoresPendientesPagoCorriente.Rango.Anio1">M_Liquidacion!$O$29</definedName>
    <definedName name="Rem.AcreedoresPendientesPagoCorriente.Rango.Anio2">M_Liquidacion!$N$29</definedName>
    <definedName name="Rem.AcreedoresPendientesPagoCorriente.Rango.Anio3">M_Liquidacion!$M$29</definedName>
    <definedName name="Rem.AcreedoresPendientesPagoOtras.Est.Anio1">M_Liquidacion!$R$31</definedName>
    <definedName name="Rem.AcreedoresPendientesPagoOtras.Est.Anio2">M_Liquidacion!$Q$31</definedName>
    <definedName name="Rem.AcreedoresPendientesPagoOtras.Est.Anio3">M_Liquidacion!$P$31</definedName>
    <definedName name="Rem.AcreedoresPendientesPagoOtras.Mun.Anio1">M_Liquidacion!$I$31</definedName>
    <definedName name="Rem.AcreedoresPendientesPagoOtras.Mun.Anio2">M_Liquidacion!$H$31</definedName>
    <definedName name="Rem.AcreedoresPendientesPagoOtras.Mun.Anio3">M_Liquidacion!$G$31</definedName>
    <definedName name="Rem.AcreedoresPendientesPagoOtras.Prov.Anio1">M_Liquidacion!$L$31</definedName>
    <definedName name="Rem.AcreedoresPendientesPagoOtras.Prov.Anio2">M_Liquidacion!$K$31</definedName>
    <definedName name="Rem.AcreedoresPendientesPagoOtras.Prov.Anio3">M_Liquidacion!$J$31</definedName>
    <definedName name="Rem.AcreedoresPendientesPagoOtras.Rango.Anio1">M_Liquidacion!$O$31</definedName>
    <definedName name="Rem.AcreedoresPendientesPagoOtras.Rango.Anio2">M_Liquidacion!$N$31</definedName>
    <definedName name="Rem.AcreedoresPendientesPagoOtras.Rango.Anio3">M_Liquidacion!$M$31</definedName>
    <definedName name="Rem.DeudoresPendientesCobro.Est.Anio1">M_Liquidacion!$R$24</definedName>
    <definedName name="Rem.DeudoresPendientesCobro.Est.Anio2">M_Liquidacion!$Q$24</definedName>
    <definedName name="Rem.DeudoresPendientesCobro.Est.Anio3">M_Liquidacion!$P$24</definedName>
    <definedName name="Rem.DeudoresPendientesCobro.Mun.Anio1">M_Liquidacion!$I$24</definedName>
    <definedName name="Rem.DeudoresPendientesCobro.Mun.Anio2">M_Liquidacion!$H$24</definedName>
    <definedName name="Rem.DeudoresPendientesCobro.Mun.Anio3">M_Liquidacion!$G$24</definedName>
    <definedName name="Rem.DeudoresPendientesCobro.Prov.Anio1">M_Liquidacion!$L$24</definedName>
    <definedName name="Rem.DeudoresPendientesCobro.Prov.Anio2">M_Liquidacion!$K$24</definedName>
    <definedName name="Rem.DeudoresPendientesCobro.Prov.Anio3">M_Liquidacion!$J$24</definedName>
    <definedName name="Rem.DeudoresPendientesCobro.Rango.Anio1">M_Liquidacion!$O$24</definedName>
    <definedName name="Rem.DeudoresPendientesCobro.Rango.Anio2">M_Liquidacion!$N$24</definedName>
    <definedName name="Rem.DeudoresPendientesCobro.Rango.Anio3">M_Liquidacion!$M$24</definedName>
    <definedName name="Rem.DeudoresPendientesCobroCerrados.Est.Anio1">M_Liquidacion!$R$26</definedName>
    <definedName name="Rem.DeudoresPendientesCobroCerrados.Est.Anio2">M_Liquidacion!$Q$26</definedName>
    <definedName name="Rem.DeudoresPendientesCobroCerrados.Est.Anio3">M_Liquidacion!$P$26</definedName>
    <definedName name="Rem.DeudoresPendientesCobroCerrados.Mun.Anio1">M_Liquidacion!$I$26</definedName>
    <definedName name="Rem.DeudoresPendientesCobroCerrados.Mun.Anio2">M_Liquidacion!$H$26</definedName>
    <definedName name="Rem.DeudoresPendientesCobroCerrados.Mun.Anio3">M_Liquidacion!$G$26</definedName>
    <definedName name="Rem.DeudoresPendientesCobroCerrados.Prov.Anio1">M_Liquidacion!$L$26</definedName>
    <definedName name="Rem.DeudoresPendientesCobroCerrados.Prov.Anio2">M_Liquidacion!$K$26</definedName>
    <definedName name="Rem.DeudoresPendientesCobroCerrados.Prov.Anio3">M_Liquidacion!$J$26</definedName>
    <definedName name="Rem.DeudoresPendientesCobroCerrados.Rango.Anio1">M_Liquidacion!$O$26</definedName>
    <definedName name="Rem.DeudoresPendientesCobroCerrados.Rango.Anio2">M_Liquidacion!$N$26</definedName>
    <definedName name="Rem.DeudoresPendientesCobroCerrados.Rango.Anio3">M_Liquidacion!$M$26</definedName>
    <definedName name="Rem.DeudoresPendientesCobroCorriente.Est.Anio1">M_Liquidacion!$R$25</definedName>
    <definedName name="Rem.DeudoresPendientesCobroCorriente.Est.Anio2">M_Liquidacion!$Q$25</definedName>
    <definedName name="Rem.DeudoresPendientesCobroCorriente.Est.Anio3">M_Liquidacion!$P$25</definedName>
    <definedName name="Rem.DeudoresPendientesCobroCorriente.Mun.Anio1">M_Liquidacion!$I$25</definedName>
    <definedName name="Rem.DeudoresPendientesCobroCorriente.Mun.Anio2">M_Liquidacion!$H$25</definedName>
    <definedName name="Rem.DeudoresPendientesCobroCorriente.Mun.Anio3">M_Liquidacion!$G$25</definedName>
    <definedName name="Rem.DeudoresPendientesCobroCorriente.Prov.Anio1">M_Liquidacion!$L$25</definedName>
    <definedName name="Rem.DeudoresPendientesCobroCorriente.Prov.Anio2">M_Liquidacion!$K$25</definedName>
    <definedName name="Rem.DeudoresPendientesCobroCorriente.Prov.Anio3">M_Liquidacion!$J$25</definedName>
    <definedName name="Rem.DeudoresPendientesCobroCorriente.Rango.Anio1">M_Liquidacion!$O$25</definedName>
    <definedName name="Rem.DeudoresPendientesCobroCorriente.Rango.Anio2">M_Liquidacion!$N$25</definedName>
    <definedName name="Rem.DeudoresPendientesCobroCorriente.Rango.Anio3">M_Liquidacion!$M$25</definedName>
    <definedName name="Rem.DeudoresPendientesCobroOtras.Est.Anio1">M_Liquidacion!$R$27</definedName>
    <definedName name="Rem.DeudoresPendientesCobroOtras.Est.Anio2">M_Liquidacion!$Q$27</definedName>
    <definedName name="Rem.DeudoresPendientesCobroOtras.Est.Anio3">M_Liquidacion!$P$27</definedName>
    <definedName name="Rem.DeudoresPendientesCobroOtras.Mun.Anio1">M_Liquidacion!$I$27</definedName>
    <definedName name="Rem.DeudoresPendientesCobroOtras.Mun.Anio2">M_Liquidacion!$H$27</definedName>
    <definedName name="Rem.DeudoresPendientesCobroOtras.Mun.Anio3">M_Liquidacion!$G$27</definedName>
    <definedName name="Rem.DeudoresPendientesCobroOtras.Prov.Anio1">M_Liquidacion!$L$27</definedName>
    <definedName name="Rem.DeudoresPendientesCobroOtras.Prov.Anio2">M_Liquidacion!$K$27</definedName>
    <definedName name="Rem.DeudoresPendientesCobroOtras.Prov.Anio3">M_Liquidacion!$J$27</definedName>
    <definedName name="Rem.DeudoresPendientesCobroOtras.Rango.Anio1">M_Liquidacion!$O$27</definedName>
    <definedName name="Rem.DeudoresPendientesCobroOtras.Rango.Anio2">M_Liquidacion!$N$27</definedName>
    <definedName name="Rem.DeudoresPendientesCobroOtras.Rango.Anio3">M_Liquidacion!$M$27</definedName>
    <definedName name="Rem.ExcesoFinanciacionAfectada.Est.Anio1">M_Liquidacion!$R$37</definedName>
    <definedName name="Rem.ExcesoFinanciacionAfectada.Est.Anio2">M_Liquidacion!$Q$37</definedName>
    <definedName name="Rem.ExcesoFinanciacionAfectada.Est.Anio3">M_Liquidacion!$P$37</definedName>
    <definedName name="Rem.ExcesoFinanciacionAfectada.Mun.Anio1">M_Liquidacion!$I$37</definedName>
    <definedName name="Rem.ExcesoFinanciacionAfectada.Mun.Anio2">M_Liquidacion!$H$37</definedName>
    <definedName name="Rem.ExcesoFinanciacionAfectada.Mun.Anio3">M_Liquidacion!$G$37</definedName>
    <definedName name="Rem.ExcesoFinanciacionAfectada.Prov.Anio1">M_Liquidacion!$L$37</definedName>
    <definedName name="Rem.ExcesoFinanciacionAfectada.Prov.Anio2">M_Liquidacion!$K$37</definedName>
    <definedName name="Rem.ExcesoFinanciacionAfectada.Prov.Anio3">M_Liquidacion!$J$37</definedName>
    <definedName name="Rem.ExcesoFinanciacionAfectada.Rango.Anio1">M_Liquidacion!$O$37</definedName>
    <definedName name="Rem.ExcesoFinanciacionAfectada.Rango.Anio2">M_Liquidacion!$N$37</definedName>
    <definedName name="Rem.ExcesoFinanciacionAfectada.Rango.Anio3">M_Liquidacion!$M$37</definedName>
    <definedName name="Rem.FondosLiquidos.Est.Anio1">M_Liquidacion!$R$35</definedName>
    <definedName name="Rem.FondosLiquidos.Est.Anio2">M_Liquidacion!$Q$35</definedName>
    <definedName name="Rem.FondosLiquidos.Est.Anio3">M_Liquidacion!$P$35</definedName>
    <definedName name="Rem.FondosLiquidos.Mun.Anio1">M_Liquidacion!$I$35</definedName>
    <definedName name="Rem.FondosLiquidos.Mun.Anio2">M_Liquidacion!$H$35</definedName>
    <definedName name="Rem.FondosLiquidos.Mun.Anio3">M_Liquidacion!$G$35</definedName>
    <definedName name="Rem.FondosLiquidos.Prov.Anio1">M_Liquidacion!$L$35</definedName>
    <definedName name="Rem.FondosLiquidos.Prov.Anio2">M_Liquidacion!$K$35</definedName>
    <definedName name="Rem.FondosLiquidos.Prov.Anio3">M_Liquidacion!$J$35</definedName>
    <definedName name="Rem.FondosLiquidos.Rango.Anio1">M_Liquidacion!$O$35</definedName>
    <definedName name="Rem.FondosLiquidos.Rango.Anio2">M_Liquidacion!$N$35</definedName>
    <definedName name="Rem.FondosLiquidos.Rango.Anio3">M_Liquidacion!$M$35</definedName>
    <definedName name="Rem.PartidasPendientesAplicacion.Est.Anio1">M_Liquidacion!$R$32</definedName>
    <definedName name="Rem.PartidasPendientesAplicacion.Est.Anio2">M_Liquidacion!$Q$32</definedName>
    <definedName name="Rem.PartidasPendientesAplicacion.Est.Anio3">M_Liquidacion!$P$32</definedName>
    <definedName name="Rem.PartidasPendientesAplicacion.Mun.Anio1">M_Liquidacion!$I$32</definedName>
    <definedName name="Rem.PartidasPendientesAplicacion.Mun.Anio2">M_Liquidacion!$H$32</definedName>
    <definedName name="Rem.PartidasPendientesAplicacion.Mun.Anio3">M_Liquidacion!$G$32</definedName>
    <definedName name="Rem.PartidasPendientesAplicacion.Prov.Anio1">M_Liquidacion!$L$32</definedName>
    <definedName name="Rem.PartidasPendientesAplicacion.Prov.Anio2">M_Liquidacion!$K$32</definedName>
    <definedName name="Rem.PartidasPendientesAplicacion.Prov.Anio3">M_Liquidacion!$J$32</definedName>
    <definedName name="Rem.PartidasPendientesAplicacion.Rango.Anio1">M_Liquidacion!$O$32</definedName>
    <definedName name="Rem.PartidasPendientesAplicacion.Rango.Anio2">M_Liquidacion!$N$32</definedName>
    <definedName name="Rem.PartidasPendientesAplicacion.Rango.Anio3">M_Liquidacion!$M$32</definedName>
    <definedName name="Rem.PartidasPendientesAplicacionGastos.Est.Anio1">M_Liquidacion!$R$34</definedName>
    <definedName name="Rem.PartidasPendientesAplicacionGastos.Est.Anio2">M_Liquidacion!$Q$34</definedName>
    <definedName name="Rem.PartidasPendientesAplicacionGastos.Est.Anio3">M_Liquidacion!$P$34</definedName>
    <definedName name="Rem.PartidasPendientesAplicacionGastos.Mun.Anio1">M_Liquidacion!$I$34</definedName>
    <definedName name="Rem.PartidasPendientesAplicacionGastos.Mun.Anio2">M_Liquidacion!$H$34</definedName>
    <definedName name="Rem.PartidasPendientesAplicacionGastos.Mun.Anio3">M_Liquidacion!$G$34</definedName>
    <definedName name="Rem.PartidasPendientesAplicacionGastos.Prov.Anio1">M_Liquidacion!$L$34</definedName>
    <definedName name="Rem.PartidasPendientesAplicacionGastos.Prov.Anio2">M_Liquidacion!$K$34</definedName>
    <definedName name="Rem.PartidasPendientesAplicacionGastos.Prov.Anio3">M_Liquidacion!$J$34</definedName>
    <definedName name="Rem.PartidasPendientesAplicacionGastos.Rango.Anio1">M_Liquidacion!$O$34</definedName>
    <definedName name="Rem.PartidasPendientesAplicacionGastos.Rango.Anio2">M_Liquidacion!$N$34</definedName>
    <definedName name="Rem.PartidasPendientesAplicacionGastos.Rango.Anio3">M_Liquidacion!$M$34</definedName>
    <definedName name="Rem.PartidasPendientesAplicacionIngresos.Est.Anio1">M_Liquidacion!$R$33</definedName>
    <definedName name="Rem.PartidasPendientesAplicacionIngresos.Est.Anio2">M_Liquidacion!$Q$33</definedName>
    <definedName name="Rem.PartidasPendientesAplicacionIngresos.Est.Anio3">M_Liquidacion!$P$33</definedName>
    <definedName name="Rem.PartidasPendientesAplicacionIngresos.Mun.Anio1">M_Liquidacion!$I$33</definedName>
    <definedName name="Rem.PartidasPendientesAplicacionIngresos.Mun.Anio2">M_Liquidacion!$H$33</definedName>
    <definedName name="Rem.PartidasPendientesAplicacionIngresos.Mun.Anio3">M_Liquidacion!$G$33</definedName>
    <definedName name="Rem.PartidasPendientesAplicacionIngresos.Prov.Anio1">M_Liquidacion!$L$33</definedName>
    <definedName name="Rem.PartidasPendientesAplicacionIngresos.Prov.Anio2">M_Liquidacion!$K$33</definedName>
    <definedName name="Rem.PartidasPendientesAplicacionIngresos.Prov.Anio3">M_Liquidacion!$J$33</definedName>
    <definedName name="Rem.PartidasPendientesAplicacionIngresos.Rango.Anio1">M_Liquidacion!$O$33</definedName>
    <definedName name="Rem.PartidasPendientesAplicacionIngresos.Rango.Anio2">M_Liquidacion!$N$33</definedName>
    <definedName name="Rem.PartidasPendientesAplicacionIngresos.Rango.Anio3">M_Liquidacion!$M$33</definedName>
    <definedName name="Rem.RemanenteTesoreria.Est.Anio1">M_Liquidacion!$R$40</definedName>
    <definedName name="Rem.RemanenteTesoreria.Est.Anio2">M_Liquidacion!$Q$40</definedName>
    <definedName name="Rem.RemanenteTesoreria.Est.Anio3">M_Liquidacion!$P$40</definedName>
    <definedName name="Rem.RemanenteTesoreria.Mun.Anio1">M_Liquidacion!$I$40</definedName>
    <definedName name="Rem.RemanenteTesoreria.Mun.Anio2">M_Liquidacion!$H$40</definedName>
    <definedName name="Rem.RemanenteTesoreria.Mun.Anio3">M_Liquidacion!$G$40</definedName>
    <definedName name="Rem.RemanenteTesoreria.Prov.Anio1">M_Liquidacion!$L$40</definedName>
    <definedName name="Rem.RemanenteTesoreria.Prov.Anio2">M_Liquidacion!$K$40</definedName>
    <definedName name="Rem.RemanenteTesoreria.Prov.Anio3">M_Liquidacion!$J$40</definedName>
    <definedName name="Rem.RemanenteTesoreria.Rango.Anio1">M_Liquidacion!$O$40</definedName>
    <definedName name="Rem.RemanenteTesoreria.Rango.Anio2">M_Liquidacion!$N$40</definedName>
    <definedName name="Rem.RemanenteTesoreria.Rango.Anio3">M_Liquidacion!$M$40</definedName>
    <definedName name="Rem.RemanenteTesoreriaGastosGen.Est.Anio1">M_Liquidacion!$R$41</definedName>
    <definedName name="Rem.RemanenteTesoreriaGastosGen.Est.Anio2">M_Liquidacion!$Q$41</definedName>
    <definedName name="Rem.RemanenteTesoreriaGastosGen.Est.Anio3">M_Liquidacion!$P$41</definedName>
    <definedName name="Rem.RemanenteTesoreriaGastosGen.Mun.Anio1">M_Liquidacion!$I$41</definedName>
    <definedName name="Rem.RemanenteTesoreriaGastosGen.Mun.Anio2">M_Liquidacion!$H$41</definedName>
    <definedName name="Rem.RemanenteTesoreriaGastosGen.Mun.Anio3">M_Liquidacion!$G$41</definedName>
    <definedName name="Rem.RemanenteTesoreriaGastosGen.Prov.Anio1">M_Liquidacion!$L$41</definedName>
    <definedName name="Rem.RemanenteTesoreriaGastosGen.Prov.Anio2">M_Liquidacion!$K$41</definedName>
    <definedName name="Rem.RemanenteTesoreriaGastosGen.Prov.Anio3">M_Liquidacion!$J$41</definedName>
    <definedName name="Rem.RemanenteTesoreriaGastosGen.Rango.Anio1">M_Liquidacion!$O$41</definedName>
    <definedName name="Rem.RemanenteTesoreriaGastosGen.Rango.Anio2">M_Liquidacion!$N$41</definedName>
    <definedName name="Rem.RemanenteTesoreriaGastosGen.Rango.Anio3">M_Liquidacion!$M$41</definedName>
    <definedName name="Rem.RemenanteTesoreriaAjustado.Est.Anio1">M_Liquidacion!$R$42</definedName>
    <definedName name="Rem.RemenanteTesoreriaAjustado.Est.Anio2">M_Liquidacion!$Q$42</definedName>
    <definedName name="Rem.RemenanteTesoreriaAjustado.Est.Anio3">M_Liquidacion!$P$42</definedName>
    <definedName name="Rem.RemenanteTesoreriaAjustado.Mun.Anio1">M_Liquidacion!$I$42</definedName>
    <definedName name="Rem.RemenanteTesoreriaAjustado.Mun.Anio2">M_Liquidacion!$H$42</definedName>
    <definedName name="Rem.RemenanteTesoreriaAjustado.Mun.Anio3">M_Liquidacion!$G$42</definedName>
    <definedName name="Rem.RemenanteTesoreriaAjustado.Prov.Anio1">M_Liquidacion!$L$42</definedName>
    <definedName name="Rem.RemenanteTesoreriaAjustado.Prov.Anio2">M_Liquidacion!$K$42</definedName>
    <definedName name="Rem.RemenanteTesoreriaAjustado.Prov.Anio3">M_Liquidacion!$J$42</definedName>
    <definedName name="Rem.RemenanteTesoreriaAjustado.Rango.Anio1">M_Liquidacion!$O$42</definedName>
    <definedName name="Rem.RemenanteTesoreriaAjustado.Rango.Anio2">M_Liquidacion!$N$42</definedName>
    <definedName name="Rem.RemenanteTesoreriaAjustado.Rango.Anio3">M_Liquidacion!$M$42</definedName>
    <definedName name="Rem.SaldoDudosoCobro.Est.Anio1">M_Liquidacion!$R$36</definedName>
    <definedName name="Rem.SaldoDudosoCobro.Est.Anio2">M_Liquidacion!$Q$36</definedName>
    <definedName name="Rem.SaldoDudosoCobro.Est.Anio3">M_Liquidacion!$P$36</definedName>
    <definedName name="Rem.SaldoDudosoCobro.Mun.Anio1">M_Liquidacion!$I$36</definedName>
    <definedName name="Rem.SaldoDudosoCobro.Mun.Anio2">M_Liquidacion!$H$36</definedName>
    <definedName name="Rem.SaldoDudosoCobro.Mun.Anio3">M_Liquidacion!$G$36</definedName>
    <definedName name="Rem.SaldoDudosoCobro.Prov.Anio1">M_Liquidacion!$L$36</definedName>
    <definedName name="Rem.SaldoDudosoCobro.Prov.Anio2">M_Liquidacion!$K$36</definedName>
    <definedName name="Rem.SaldoDudosoCobro.Prov.Anio3">M_Liquidacion!$J$36</definedName>
    <definedName name="Rem.SaldoDudosoCobro.Rango.Anio1">M_Liquidacion!$O$36</definedName>
    <definedName name="Rem.SaldoDudosoCobro.Rango.Anio2">M_Liquidacion!$N$36</definedName>
    <definedName name="Rem.SaldoDudosoCobro.Rango.Anio3">M_Liquidacion!$M$36</definedName>
    <definedName name="Rem.SaldoObligacionesDevolucionIngresosPendientes31.Est.Anio1">M_Liquidacion!$R$39</definedName>
    <definedName name="Rem.SaldoObligacionesDevolucionIngresosPendientes31.Est.Anio2">M_Liquidacion!$Q$39</definedName>
    <definedName name="Rem.SaldoObligacionesDevolucionIngresosPendientes31.Est.Anio3">M_Liquidacion!$P$39</definedName>
    <definedName name="Rem.SaldoObligacionesDevolucionIngresosPendientes31.Mun.Anio1">M_Liquidacion!$I$39</definedName>
    <definedName name="Rem.SaldoObligacionesDevolucionIngresosPendientes31.Mun.Anio2">M_Liquidacion!$H$39</definedName>
    <definedName name="Rem.SaldoObligacionesDevolucionIngresosPendientes31.Mun.Anio3">M_Liquidacion!$G$39</definedName>
    <definedName name="Rem.SaldoObligacionesDevolucionIngresosPendientes31.Prov.Anio1">M_Liquidacion!$L$39</definedName>
    <definedName name="Rem.SaldoObligacionesDevolucionIngresosPendientes31.Prov.Anio2">M_Liquidacion!$K$39</definedName>
    <definedName name="Rem.SaldoObligacionesDevolucionIngresosPendientes31.Prov.Anio3">M_Liquidacion!$J$39</definedName>
    <definedName name="Rem.SaldoObligacionesDevolucionIngresosPendientes31.Rango.Anio1">M_Liquidacion!$O$39</definedName>
    <definedName name="Rem.SaldoObligacionesDevolucionIngresosPendientes31.Rango.Anio2">M_Liquidacion!$N$39</definedName>
    <definedName name="Rem.SaldoObligacionesDevolucionIngresosPendientes31.Rango.Anio3">M_Liquidacion!$M$39</definedName>
    <definedName name="Rem.SaldoObligacionesPendientes31.Est.Anio1">M_Liquidacion!$R$38</definedName>
    <definedName name="Rem.SaldoObligacionesPendientes31.Est.Anio2">M_Liquidacion!$Q$38</definedName>
    <definedName name="Rem.SaldoObligacionesPendientes31.Est.Anio3">M_Liquidacion!$P$38</definedName>
    <definedName name="Rem.SaldoObligacionesPendientes31.Mun.Anio1">M_Liquidacion!$I$38</definedName>
    <definedName name="Rem.SaldoObligacionesPendientes31.Mun.Anio2">M_Liquidacion!$H$38</definedName>
    <definedName name="Rem.SaldoObligacionesPendientes31.Mun.Anio3">M_Liquidacion!$G$38</definedName>
    <definedName name="Rem.SaldoObligacionesPendientes31.Prov.Anio1">M_Liquidacion!$L$38</definedName>
    <definedName name="Rem.SaldoObligacionesPendientes31.Prov.Anio2">M_Liquidacion!$K$38</definedName>
    <definedName name="Rem.SaldoObligacionesPendientes31.Prov.Anio3">M_Liquidacion!$J$38</definedName>
    <definedName name="Rem.SaldoObligacionesPendientes31.Rango.Anio1">M_Liquidacion!$O$38</definedName>
    <definedName name="Rem.SaldoObligacionesPendientes31.Rango.Anio2">M_Liquidacion!$N$38</definedName>
    <definedName name="Rem.SaldoObligacionesPendientes31.Rango.Anio3">M_Liquidacion!$M$38</definedName>
  </definedNames>
  <calcPr fullCalcOnLoad="1"/>
</workbook>
</file>

<file path=xl/calcChain.xml><?xml version="1.0" encoding="utf-8"?>
<calcChain xmlns="http://schemas.openxmlformats.org/spreadsheetml/2006/main">
  <c r="C24" i="2" l="1"/>
</calcChain>
</file>

<file path=xl/comments2.xml><?xml version="1.0" encoding="utf-8"?>
<comments xmlns="http://schemas.openxmlformats.org/spreadsheetml/2006/main" xmlns:mc="http://schemas.openxmlformats.org/markup-compatibility/2006" xmlns:xr="http://schemas.microsoft.com/office/spreadsheetml/2014/revision" mc:Ignorable="xr">
  <authors>
    <author>dsanchez</author>
  </authors>
  <commentList>
    <comment ref="M1" authorId="0">
      <text>
        <r>
          <rPr>
            <sz val="9"/>
            <rFont val="Tahoma"/>
            <family val="2"/>
            <charset val="1"/>
          </rPr>
          <t>Municipios de todo el estado en el mismo rango 0 - 500 - 5000 - 20000 - 50000 - 250000 que el municipio</t>
        </r>
      </text>
    </comment>
    <comment ref="F3" authorId="0">
      <text>
        <r>
          <rPr>
            <sz val="9"/>
            <rFont val="Tahoma"/>
            <family val="2"/>
          </rPr>
          <t>Nº de habitantes de los municipios informados</t>
        </r>
      </text>
    </comment>
    <comment ref="F4" authorId="0">
      <text>
        <r>
          <rPr>
            <sz val="9"/>
            <rFont val="Tahoma"/>
            <family val="2"/>
          </rPr>
          <t>Nº de inmuebles de los municipios informados</t>
        </r>
      </text>
    </comment>
  </commentList>
</comments>
</file>

<file path=xl/sharedStrings.xml><?xml version="1.0" encoding="utf-8"?>
<sst xmlns="http://schemas.openxmlformats.org/spreadsheetml/2006/main" count="105" uniqueCount="85">
  <si>
    <t>Denominación</t>
  </si>
  <si>
    <t>Valor</t>
  </si>
  <si>
    <t>%</t>
  </si>
  <si>
    <t>Gastos corrientes (Cap. I a IV)</t>
  </si>
  <si>
    <t>Gastos no corrientes (Cap. VI a IX)</t>
  </si>
  <si>
    <t>TOTALES</t>
  </si>
  <si>
    <t>EVOLUCIÓN DE GASTOS CORRIENTES Y NO CORRIENTES</t>
  </si>
  <si>
    <t>Fuente: Ministerio de Hacienda</t>
  </si>
  <si>
    <t>Datos de Contexto</t>
  </si>
  <si>
    <t>Código</t>
  </si>
  <si>
    <t>Datos del Municipio</t>
  </si>
  <si>
    <t>Datos de la Provincia</t>
  </si>
  <si>
    <t>Datos del Rango de Población</t>
  </si>
  <si>
    <t>Datos del Estado</t>
  </si>
  <si>
    <t>Código Municipio</t>
  </si>
  <si>
    <t>Este informe clasifica y agrupa los gastos por su naturaleza, determinando la masa de gastos corrientes y la masa de gastos no corrientes. Gráficamente se analizan los últimos tres años y el porcentaje que representa cada una de las masas. La masa de gastos corrientes representa el gasto de funcionamiento del municipio, mientras que la masa de gastos no corrientes representa el gasto de capital, principalmente inversiones y devolución de deuda.</t>
  </si>
  <si>
    <t>Generales</t>
  </si>
  <si>
    <t>Nº de Habitantes Informados</t>
  </si>
  <si>
    <t>Nombre Municipio</t>
  </si>
  <si>
    <t>CAP. V INGRESOS PATRIMONIALES</t>
  </si>
  <si>
    <t>Nº de Inmuebles Informados</t>
  </si>
  <si>
    <t>Nombre Entidad</t>
  </si>
  <si>
    <t>CAP. VI ENAJENACIÓN DE INVERSIONES REALES</t>
  </si>
  <si>
    <t>Liquidación Ingresos</t>
  </si>
  <si>
    <t>CAP. VI  INVERSIONES REALES</t>
  </si>
  <si>
    <t>6</t>
  </si>
  <si>
    <t>Año 1</t>
  </si>
  <si>
    <t>CAP. V FONDO DE CONTINGENCIA Y OTROS IMPREVISTOS</t>
  </si>
  <si>
    <t>5</t>
  </si>
  <si>
    <t>Año 2</t>
  </si>
  <si>
    <t>CAP. IV  TRANSFERENCIAS CORRIENTES</t>
  </si>
  <si>
    <t>4</t>
  </si>
  <si>
    <t>Año 3</t>
  </si>
  <si>
    <t>CAP. III  GASTOS FINANCIEROS</t>
  </si>
  <si>
    <t>3</t>
  </si>
  <si>
    <t>Nombre Provincia</t>
  </si>
  <si>
    <t>CAP. II  GASTOS EN BIENES CORRIENTES Y SERVICIOS</t>
  </si>
  <si>
    <t>2</t>
  </si>
  <si>
    <t>Nombre Comunidad</t>
  </si>
  <si>
    <t>CAP. VII TRANSFERENCIAS DE CAPITAL</t>
  </si>
  <si>
    <t>CAP. I GASTOS DE PERSONAL</t>
  </si>
  <si>
    <t>1</t>
  </si>
  <si>
    <t>Informado Liquidación</t>
  </si>
  <si>
    <t xml:space="preserve"> &gt; 50.000 y &lt;= 250.000</t>
  </si>
  <si>
    <t>Madrid</t>
  </si>
  <si>
    <t>Censo Inmuebles</t>
  </si>
  <si>
    <t>Ayuntamiento de Las Rozas de Madrid</t>
  </si>
  <si>
    <t>Rozas de Madrid (Las)</t>
  </si>
  <si>
    <t>Rango de Población</t>
  </si>
  <si>
    <t>CAP. III TASAS Y OTROS INGRESOS</t>
  </si>
  <si>
    <t>C. de Madrid</t>
  </si>
  <si>
    <t>28127</t>
  </si>
  <si>
    <t xml:space="preserve"> </t>
  </si>
  <si>
    <t>Liquidación Gastos</t>
  </si>
  <si>
    <t>CAP. II IMPUESTOS INDIRECTOS</t>
  </si>
  <si>
    <t>CAP. I IMPUESTOS DIRECTOS</t>
  </si>
  <si>
    <t>CAP. IX  PASIVOS FINANCIEROS</t>
  </si>
  <si>
    <t>9</t>
  </si>
  <si>
    <t>CAP. VIII  ACTIVOS FINANCIEROS</t>
  </si>
  <si>
    <t>8</t>
  </si>
  <si>
    <t>CAP. VII  TRANSFERENCIAS DE CAPITAL</t>
  </si>
  <si>
    <t>7</t>
  </si>
  <si>
    <t>Deuda</t>
  </si>
  <si>
    <t>Deuda Viva</t>
  </si>
  <si>
    <t>Remanentes</t>
  </si>
  <si>
    <t>Deudores pendientes de cobro</t>
  </si>
  <si>
    <t>Del presupuesto corriente</t>
  </si>
  <si>
    <t>De presupuestos cerrados</t>
  </si>
  <si>
    <t>De otras operaciones no presupuestarias</t>
  </si>
  <si>
    <t>Acreedores pendientes de pago</t>
  </si>
  <si>
    <t>Partidas pendientes de aplicación</t>
  </si>
  <si>
    <t>Ingresos realizados pendientes de aplicación definitiva</t>
  </si>
  <si>
    <t>Pagos realizados pendientes de aplicación definitiva</t>
  </si>
  <si>
    <t>Fondos líquidos de Tesorería</t>
  </si>
  <si>
    <t>Saldo de dudoso cobro</t>
  </si>
  <si>
    <t>Exceso de financiación afectada</t>
  </si>
  <si>
    <t>Obligaciones pendientes de aplicar a 31 de diciembre</t>
  </si>
  <si>
    <t>Obligaciones por devolución de ingresos pendientes
de aplicar a 31 de diciembre</t>
  </si>
  <si>
    <t>Remanente de Tesorería</t>
  </si>
  <si>
    <t>Remanente de Tesorería para Gastos Generales</t>
  </si>
  <si>
    <t>Remanente para Gastos Generales Ajustado</t>
  </si>
  <si>
    <t>DEFINICIÓN</t>
  </si>
  <si>
    <r>
      <rPr>
        <b/>
        <sz val="9"/>
        <color rgb="FF00B388"/>
        <rFont val="Calibri"/>
        <family val="2"/>
      </rPr>
      <t xml:space="preserve">MIS INFORMES </t>
    </r>
    <r>
      <rPr>
        <sz val="9"/>
        <color rgb="FF808080"/>
        <rFont val="Calibri"/>
        <family val="2"/>
      </rPr>
      <t>Gastos</t>
    </r>
  </si>
  <si>
    <t>CAP. VIII ACTIVOS FINANCIEROS</t>
  </si>
  <si>
    <t>CAP. IX PASIVOS FINANCIEROS</t>
  </si>
</sst>
</file>

<file path=xl/styles.xml><?xml version="1.0" encoding="utf-8"?>
<styleSheet xmlns="http://schemas.openxmlformats.org/spreadsheetml/2006/main">
  <numFmts count="1">
    <numFmt numFmtId="177" formatCode="#,##0.00&quot; € &quot;;\-#,##0.00&quot; € &quot;;&quot; -&quot;#&quot; € &quot;;@\ "/>
  </numFmts>
  <fonts count="30">
    <font>
      <sz val="10"/>
      <color theme="1"/>
      <name val="Calibri Light"/>
      <family val="2"/>
    </font>
    <font>
      <sz val="10"/>
      <color theme="1"/>
      <name val="Arial"/>
      <family val="2"/>
    </font>
    <font>
      <sz val="10"/>
      <color theme="1"/>
      <name val="Calibri"/>
      <family val="2"/>
      <scheme val="minor"/>
    </font>
    <font>
      <sz val="10"/>
      <color theme="0"/>
      <name val="Arial"/>
      <family val="2"/>
    </font>
    <font>
      <sz val="10"/>
      <color theme="0"/>
      <name val="Calibri"/>
      <family val="2"/>
      <scheme val="minor"/>
    </font>
    <font>
      <sz val="18"/>
      <color theme="1"/>
      <name val="Calibri Light"/>
      <family val="2"/>
      <scheme val="major"/>
    </font>
    <font>
      <b/>
      <sz val="10"/>
      <name val="Calibri"/>
      <family val="2"/>
      <scheme val="minor"/>
    </font>
    <font>
      <b/>
      <sz val="10"/>
      <color theme="1"/>
      <name val="Calibri"/>
      <family val="2"/>
      <scheme val="minor"/>
    </font>
    <font>
      <sz val="10"/>
      <name val="Calibri"/>
      <family val="2"/>
      <scheme val="minor"/>
    </font>
    <font>
      <sz val="8"/>
      <color rgb="FF000000"/>
      <name val="Arial"/>
      <family val="2"/>
    </font>
    <font>
      <sz val="11"/>
      <color rgb="FF000000"/>
      <name val="Calibri"/>
      <family val="2"/>
    </font>
    <font>
      <sz val="10"/>
      <color rgb="FF000000"/>
      <name val="Calibri"/>
      <family val="2"/>
      <scheme val="minor"/>
    </font>
    <font>
      <sz val="11"/>
      <color theme="1"/>
      <name val="Calibri"/>
      <family val="2"/>
      <scheme val="minor"/>
    </font>
    <font>
      <sz val="11"/>
      <color theme="8" tint="-0.249829992651939"/>
      <name val="Calibri"/>
      <family val="2"/>
      <scheme val="minor"/>
    </font>
    <font>
      <sz val="11"/>
      <color theme="9" tint="-0.249829992651939"/>
      <name val="Calibri"/>
      <family val="2"/>
      <scheme val="minor"/>
    </font>
    <font>
      <sz val="11"/>
      <color rgb="FFFA7D00"/>
      <name val="Calibri"/>
      <family val="2"/>
      <scheme val="minor"/>
    </font>
    <font>
      <sz val="11"/>
      <color rgb="FF9C0006"/>
      <name val="Calibri"/>
      <family val="2"/>
      <scheme val="minor"/>
    </font>
    <font>
      <sz val="11"/>
      <color rgb="FF3F3F3F"/>
      <name val="Calibri"/>
      <family val="2"/>
      <scheme val="minor"/>
    </font>
    <font>
      <sz val="11"/>
      <color theme="4" tint="-0.499830007553101"/>
      <name val="Calibri"/>
      <family val="2"/>
      <scheme val="minor"/>
    </font>
    <font>
      <b/>
      <sz val="11"/>
      <color rgb="FFFA7D00"/>
      <name val="Calibri"/>
      <family val="2"/>
      <scheme val="minor"/>
    </font>
    <font>
      <i/>
      <sz val="11"/>
      <color rgb="FF7F7F7F"/>
      <name val="Calibri"/>
      <family val="2"/>
      <scheme val="minor"/>
    </font>
    <font>
      <b/>
      <sz val="11"/>
      <color rgb="FF3F3F3F"/>
      <name val="Calibri"/>
      <family val="2"/>
      <scheme val="minor"/>
    </font>
    <font>
      <sz val="11"/>
      <color theme="0"/>
      <name val="Calibri"/>
      <family val="2"/>
      <scheme val="minor"/>
    </font>
    <font>
      <sz val="18"/>
      <name val="Calibri Light"/>
      <family val="2"/>
    </font>
    <font>
      <sz val="10"/>
      <name val="Calibri Light"/>
      <family val="2"/>
    </font>
    <font>
      <b/>
      <sz val="10"/>
      <color rgb="FF000000"/>
      <name val="Calibri"/>
      <family val="2"/>
    </font>
    <font>
      <sz val="9"/>
      <color rgb="FF00B388"/>
      <name val="Calibri"/>
      <family val="2"/>
    </font>
    <font>
      <b/>
      <sz val="11"/>
      <color rgb="FF000000"/>
      <name val="Calibri"/>
      <family val="2"/>
    </font>
    <font>
      <b/>
      <sz val="9"/>
      <color rgb="FF00B388"/>
      <name val="Calibri"/>
      <family val="2"/>
    </font>
    <font>
      <sz val="9"/>
      <color rgb="FF808080"/>
      <name val="Calibri"/>
      <family val="2"/>
    </font>
  </fonts>
  <fills count="15">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6"/>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002060"/>
        <bgColor indexed="64"/>
      </patternFill>
    </fill>
    <fill>
      <patternFill patternType="solid">
        <fgColor rgb="FFFF0000"/>
        <bgColor indexed="64"/>
      </patternFill>
    </fill>
    <fill>
      <patternFill patternType="solid">
        <fgColor rgb="FF00B388"/>
        <bgColor indexed="64"/>
      </patternFill>
    </fill>
    <fill>
      <patternFill patternType="solid">
        <fgColor theme="0" tint="-0.149639993906021"/>
        <bgColor indexed="64"/>
      </patternFill>
    </fill>
    <fill>
      <patternFill patternType="solid">
        <fgColor theme="0"/>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hair">
        <color rgb="FF808080"/>
      </left>
      <right style="hair">
        <color rgb="FF808080"/>
      </right>
      <top style="hair">
        <color rgb="FF808080"/>
      </top>
      <bottom style="hair">
        <color rgb="FF808080"/>
      </bottom>
    </border>
    <border>
      <left style="medium">
        <color auto="1"/>
      </left>
      <right/>
      <top style="medium">
        <color auto="1"/>
      </top>
      <bottom/>
    </border>
    <border>
      <left/>
      <right style="medium">
        <color auto="1"/>
      </right>
      <top style="medium">
        <color auto="1"/>
      </top>
      <bottom/>
    </border>
    <border>
      <left style="medium">
        <color auto="1"/>
      </left>
      <right style="medium">
        <color auto="1"/>
      </right>
      <top style="medium">
        <color auto="1"/>
      </top>
      <bottom/>
    </border>
    <border>
      <left/>
      <right/>
      <top style="medium">
        <color auto="1"/>
      </top>
      <bottom style="medium">
        <color auto="1"/>
      </bottom>
    </border>
    <border>
      <left/>
      <right style="medium">
        <color auto="1"/>
      </right>
      <top style="medium">
        <color auto="1"/>
      </top>
      <bottom style="medium">
        <color auto="1"/>
      </bottom>
    </border>
    <border>
      <left style="medium">
        <color auto="1"/>
      </left>
      <right/>
      <top/>
      <bottom style="medium">
        <color auto="1"/>
      </bottom>
    </border>
    <border>
      <left/>
      <right style="medium">
        <color auto="1"/>
      </right>
      <top/>
      <bottom style="medium">
        <color auto="1"/>
      </bottom>
    </border>
    <border>
      <left/>
      <right/>
      <top/>
      <bottom style="medium">
        <color auto="1"/>
      </bottom>
    </border>
    <border>
      <left style="medium">
        <color auto="1"/>
      </left>
      <right style="medium">
        <color auto="1"/>
      </right>
      <top/>
      <bottom/>
    </border>
    <border>
      <left style="medium">
        <color auto="1"/>
      </left>
      <right style="thin">
        <color rgb="FF3F3F3F"/>
      </right>
      <top style="medium">
        <color auto="1"/>
      </top>
      <bottom style="thin">
        <color rgb="FF3F3F3F"/>
      </bottom>
    </border>
    <border>
      <left style="thin">
        <color rgb="FF3F3F3F"/>
      </left>
      <right style="medium">
        <color auto="1"/>
      </right>
      <top style="medium">
        <color auto="1"/>
      </top>
      <bottom style="thin">
        <color rgb="FF3F3F3F"/>
      </bottom>
    </border>
    <border>
      <left style="thin">
        <color rgb="FFB2B2B2"/>
      </left>
      <right/>
      <top/>
      <bottom style="medium">
        <color auto="1"/>
      </bottom>
    </border>
    <border>
      <left style="medium">
        <color auto="1"/>
      </left>
      <right style="thin">
        <color rgb="FF7F7F7F"/>
      </right>
      <top/>
      <bottom style="thin">
        <color rgb="FF7F7F7F"/>
      </bottom>
    </border>
    <border>
      <left style="medium">
        <color auto="1"/>
      </left>
      <right style="medium">
        <color auto="1"/>
      </right>
      <top/>
      <bottom style="thin">
        <color rgb="FF7F7F7F"/>
      </bottom>
    </border>
    <border>
      <left/>
      <right style="thin">
        <color rgb="FF7F7F7F"/>
      </right>
      <top/>
      <bottom style="thin">
        <color rgb="FF7F7F7F"/>
      </bottom>
    </border>
    <border>
      <left style="thin">
        <color rgb="FF7F7F7F"/>
      </left>
      <right style="thin">
        <color rgb="FF7F7F7F"/>
      </right>
      <top/>
      <bottom style="thin">
        <color rgb="FF7F7F7F"/>
      </bottom>
    </border>
    <border>
      <left style="thin">
        <color rgb="FF7F7F7F"/>
      </left>
      <right style="medium">
        <color auto="1"/>
      </right>
      <top/>
      <bottom style="thin">
        <color rgb="FF7F7F7F"/>
      </bottom>
    </border>
    <border>
      <left style="medium">
        <color auto="1"/>
      </left>
      <right style="thin">
        <color rgb="FF3F3F3F"/>
      </right>
      <top style="thin">
        <color rgb="FF3F3F3F"/>
      </top>
      <bottom style="thin">
        <color rgb="FF3F3F3F"/>
      </bottom>
    </border>
    <border>
      <left style="thin">
        <color rgb="FF3F3F3F"/>
      </left>
      <right style="medium">
        <color auto="1"/>
      </right>
      <top style="thin">
        <color rgb="FF3F3F3F"/>
      </top>
      <bottom style="thin">
        <color rgb="FF3F3F3F"/>
      </bottom>
    </border>
    <border>
      <left style="medium">
        <color auto="1"/>
      </left>
      <right style="medium">
        <color auto="1"/>
      </right>
      <top style="thin">
        <color rgb="FF7F7F7F"/>
      </top>
      <bottom style="medium">
        <color auto="1"/>
      </bottom>
    </border>
    <border>
      <left/>
      <right style="thin">
        <color rgb="FF7F7F7F"/>
      </right>
      <top style="thin">
        <color rgb="FF7F7F7F"/>
      </top>
      <bottom style="medium">
        <color auto="1"/>
      </bottom>
    </border>
    <border>
      <left style="thin">
        <color rgb="FF7F7F7F"/>
      </left>
      <right style="thin">
        <color rgb="FF7F7F7F"/>
      </right>
      <top style="thin">
        <color rgb="FF7F7F7F"/>
      </top>
      <bottom style="medium">
        <color auto="1"/>
      </bottom>
    </border>
    <border>
      <left style="thin">
        <color rgb="FF7F7F7F"/>
      </left>
      <right style="medium">
        <color auto="1"/>
      </right>
      <top style="thin">
        <color rgb="FF7F7F7F"/>
      </top>
      <bottom style="medium">
        <color auto="1"/>
      </bottom>
    </border>
    <border>
      <left style="medium">
        <color auto="1"/>
      </left>
      <right style="medium">
        <color auto="1"/>
      </right>
      <top style="thin">
        <color rgb="FF7F7F7F"/>
      </top>
      <bottom style="thin">
        <color rgb="FF7F7F7F"/>
      </bottom>
    </border>
    <border>
      <left/>
      <right style="thin">
        <color rgb="FF7F7F7F"/>
      </right>
      <top style="thin">
        <color rgb="FF7F7F7F"/>
      </top>
      <bottom style="thin">
        <color rgb="FF7F7F7F"/>
      </bottom>
    </border>
    <border>
      <left style="thin">
        <color rgb="FF7F7F7F"/>
      </left>
      <right style="medium">
        <color auto="1"/>
      </right>
      <top style="thin">
        <color rgb="FF7F7F7F"/>
      </top>
      <bottom style="thin">
        <color rgb="FF7F7F7F"/>
      </bottom>
    </border>
    <border>
      <left style="thin">
        <color rgb="FF3F3F3F"/>
      </left>
      <right style="medium">
        <color auto="1"/>
      </right>
      <top style="thin">
        <color rgb="FF3F3F3F"/>
      </top>
      <bottom/>
    </border>
    <border>
      <left style="medium">
        <color auto="1"/>
      </left>
      <right/>
      <top style="thin">
        <color rgb="FF3F3F3F"/>
      </top>
      <bottom style="thin">
        <color rgb="FF3F3F3F"/>
      </bottom>
    </border>
    <border>
      <left style="thin">
        <color auto="1"/>
      </left>
      <right style="medium">
        <color auto="1"/>
      </right>
      <top style="thin">
        <color auto="1"/>
      </top>
      <bottom style="thin">
        <color auto="1"/>
      </bottom>
    </border>
    <border>
      <left style="medium">
        <color auto="1"/>
      </left>
      <right/>
      <top style="thin">
        <color rgb="FF3F3F3F"/>
      </top>
      <bottom style="medium">
        <color auto="1"/>
      </bottom>
    </border>
    <border>
      <left style="thin">
        <color auto="1"/>
      </left>
      <right style="medium">
        <color auto="1"/>
      </right>
      <top style="thin">
        <color auto="1"/>
      </top>
      <bottom style="medium">
        <color auto="1"/>
      </bottom>
    </border>
    <border>
      <left style="medium">
        <color auto="1"/>
      </left>
      <right style="thin">
        <color rgb="FF7F7F7F"/>
      </right>
      <top style="thin">
        <color rgb="FF7F7F7F"/>
      </top>
      <bottom style="medium">
        <color auto="1"/>
      </bottom>
    </border>
    <border>
      <left style="medium">
        <color auto="1"/>
      </left>
      <right style="medium">
        <color auto="1"/>
      </right>
      <top style="medium">
        <color auto="1"/>
      </top>
      <bottom style="medium">
        <color auto="1"/>
      </bottom>
    </border>
    <border>
      <left/>
      <right style="thin">
        <color rgb="FF7F7F7F"/>
      </right>
      <top style="medium">
        <color auto="1"/>
      </top>
      <bottom style="medium">
        <color auto="1"/>
      </bottom>
    </border>
    <border>
      <left style="thin">
        <color rgb="FF7F7F7F"/>
      </left>
      <right style="thin">
        <color rgb="FF7F7F7F"/>
      </right>
      <top style="medium">
        <color auto="1"/>
      </top>
      <bottom style="medium">
        <color auto="1"/>
      </bottom>
    </border>
    <border>
      <left style="thin">
        <color rgb="FF7F7F7F"/>
      </left>
      <right style="medium">
        <color auto="1"/>
      </right>
      <top style="medium">
        <color auto="1"/>
      </top>
      <bottom style="medium">
        <color auto="1"/>
      </bottom>
    </border>
    <border>
      <left style="medium">
        <color auto="1"/>
      </left>
      <right/>
      <top/>
      <bottom/>
    </border>
    <border>
      <left style="thin">
        <color rgb="FFFFFFFF"/>
      </left>
      <right style="thin">
        <color rgb="FFFFFFFF"/>
      </right>
      <top style="thin">
        <color rgb="FFFFFFFF"/>
      </top>
      <bottom style="thin">
        <color rgb="FFFFFFFF"/>
      </bottom>
    </border>
    <border>
      <left style="thin">
        <color rgb="FFFFFFFF"/>
      </left>
      <right style="thin">
        <color rgb="FFFFFFFF"/>
      </right>
      <top/>
      <bottom/>
    </border>
    <border>
      <left/>
      <right/>
      <top/>
      <bottom style="medium">
        <color rgb="FF00B388"/>
      </bottom>
    </border>
    <border>
      <left/>
      <right/>
      <top/>
      <bottom style="thin">
        <color rgb="FFFFFFFF"/>
      </bottom>
    </border>
    <border>
      <left/>
      <right/>
      <top style="medium">
        <color rgb="FF00B388"/>
      </top>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1" fillId="6" borderId="1" applyNumberFormat="0" applyAlignment="0" applyProtection="0"/>
    <xf numFmtId="0" fontId="12" fillId="7" borderId="2" applyNumberFormat="0" applyFont="0" applyAlignment="0" applyProtection="0"/>
    <xf numFmtId="0" fontId="19" fillId="6" borderId="3" applyNumberFormat="0" applyAlignment="0" applyProtection="0"/>
    <xf numFmtId="0" fontId="16" fillId="8" borderId="0" applyNumberFormat="0" applyBorder="0" applyAlignment="0" applyProtection="0"/>
    <xf numFmtId="0" fontId="10" fillId="0" borderId="0">
      <alignment/>
      <protection/>
    </xf>
    <xf numFmtId="177" fontId="10" fillId="0" borderId="0">
      <alignment/>
      <protection/>
    </xf>
    <xf numFmtId="0" fontId="9" fillId="9" borderId="4">
      <alignment horizontal="center"/>
      <protection/>
    </xf>
    <xf numFmtId="9" fontId="1" fillId="0" borderId="0" applyFont="0" applyFill="0" applyBorder="0" applyAlignment="0" applyProtection="0"/>
  </cellStyleXfs>
  <cellXfs count="103">
    <xf numFmtId="0" fontId="0" fillId="0" borderId="0" xfId="0" applyFont="1"/>
    <xf numFmtId="0" fontId="22" fillId="10" borderId="5" xfId="20" applyFill="1" applyBorder="1" applyAlignment="1">
      <alignment horizontal="center" vertical="center"/>
    </xf>
    <xf numFmtId="0" fontId="22" fillId="10" borderId="6" xfId="20" applyFill="1" applyBorder="1" applyAlignment="1">
      <alignment horizontal="center" vertical="center"/>
    </xf>
    <xf numFmtId="0" fontId="22" fillId="10" borderId="7" xfId="20" applyFill="1" applyBorder="1" applyAlignment="1">
      <alignment horizontal="center" vertical="center"/>
    </xf>
    <xf numFmtId="0" fontId="22" fillId="10" borderId="8" xfId="20" applyFill="1" applyBorder="1" applyAlignment="1">
      <alignment horizontal="center"/>
    </xf>
    <xf numFmtId="0" fontId="22" fillId="10" borderId="9" xfId="20" applyFill="1" applyBorder="1" applyAlignment="1">
      <alignment horizontal="center"/>
    </xf>
    <xf numFmtId="0" fontId="22" fillId="3" borderId="8" xfId="21" applyBorder="1" applyAlignment="1">
      <alignment horizontal="center"/>
    </xf>
    <xf numFmtId="0" fontId="22" fillId="3" borderId="9" xfId="21" applyBorder="1" applyAlignment="1">
      <alignment horizontal="center"/>
    </xf>
    <xf numFmtId="0" fontId="22" fillId="4" borderId="8" xfId="22" applyBorder="1" applyAlignment="1">
      <alignment horizontal="center"/>
    </xf>
    <xf numFmtId="0" fontId="22" fillId="4" borderId="9" xfId="22" applyBorder="1" applyAlignment="1">
      <alignment horizontal="center"/>
    </xf>
    <xf numFmtId="0" fontId="22" fillId="11" borderId="8" xfId="23" applyFill="1" applyBorder="1" applyAlignment="1">
      <alignment horizontal="center"/>
    </xf>
    <xf numFmtId="0" fontId="22" fillId="11" borderId="9" xfId="23" applyFill="1" applyBorder="1" applyAlignment="1">
      <alignment horizontal="center"/>
    </xf>
    <xf numFmtId="0" fontId="22" fillId="10" borderId="10" xfId="20" applyFill="1" applyBorder="1" applyAlignment="1">
      <alignment horizontal="center" vertical="center"/>
    </xf>
    <xf numFmtId="0" fontId="22" fillId="10" borderId="11" xfId="20" applyFill="1" applyBorder="1" applyAlignment="1">
      <alignment horizontal="center" vertical="center"/>
    </xf>
    <xf numFmtId="0" fontId="12" fillId="0" borderId="0" xfId="0" applyFont="1" applyBorder="1"/>
    <xf numFmtId="0" fontId="12" fillId="0" borderId="12" xfId="0" applyFont="1" applyBorder="1"/>
    <xf numFmtId="0" fontId="22" fillId="10" borderId="13" xfId="20" applyFill="1" applyBorder="1" applyAlignment="1">
      <alignment horizontal="center" vertical="center"/>
    </xf>
    <xf numFmtId="0" fontId="17" fillId="6" borderId="14" xfId="24" applyFont="1" applyBorder="1"/>
    <xf numFmtId="0" fontId="17" fillId="6" borderId="15" xfId="24" applyFont="1" applyBorder="1"/>
    <xf numFmtId="0" fontId="20" fillId="7" borderId="16" xfId="25" applyFont="1" applyBorder="1"/>
    <xf numFmtId="0" fontId="18" fillId="6" borderId="17" xfId="26" applyFont="1" applyBorder="1"/>
    <xf numFmtId="0" fontId="18" fillId="6" borderId="18" xfId="26" applyFont="1" applyBorder="1"/>
    <xf numFmtId="3" fontId="18" fillId="6" borderId="19" xfId="26" applyNumberFormat="1" applyFont="1" applyBorder="1"/>
    <xf numFmtId="3" fontId="18" fillId="6" borderId="20" xfId="26" applyNumberFormat="1" applyFont="1" applyBorder="1"/>
    <xf numFmtId="3" fontId="18" fillId="6" borderId="21" xfId="26" applyNumberFormat="1" applyFont="1" applyBorder="1"/>
    <xf numFmtId="0" fontId="17" fillId="6" borderId="22" xfId="24" applyFont="1" applyBorder="1"/>
    <xf numFmtId="0" fontId="17" fillId="6" borderId="23" xfId="24" applyFont="1" applyBorder="1"/>
    <xf numFmtId="0" fontId="18" fillId="6" borderId="24" xfId="26" applyFont="1" applyBorder="1"/>
    <xf numFmtId="3" fontId="18" fillId="6" borderId="25" xfId="26" applyNumberFormat="1" applyFont="1" applyBorder="1"/>
    <xf numFmtId="3" fontId="18" fillId="6" borderId="26" xfId="26" applyNumberFormat="1" applyFont="1" applyBorder="1"/>
    <xf numFmtId="3" fontId="18" fillId="6" borderId="27" xfId="26" applyNumberFormat="1" applyFont="1" applyBorder="1"/>
    <xf numFmtId="0" fontId="15" fillId="6" borderId="17" xfId="26" applyFont="1" applyBorder="1"/>
    <xf numFmtId="0" fontId="15" fillId="6" borderId="18" xfId="26" applyFont="1" applyBorder="1"/>
    <xf numFmtId="4" fontId="15" fillId="6" borderId="19" xfId="26" applyNumberFormat="1" applyFont="1" applyBorder="1"/>
    <xf numFmtId="4" fontId="15" fillId="6" borderId="20" xfId="26" applyNumberFormat="1" applyFont="1" applyBorder="1"/>
    <xf numFmtId="4" fontId="15" fillId="6" borderId="21" xfId="26" applyNumberFormat="1" applyFont="1" applyBorder="1"/>
    <xf numFmtId="0" fontId="15" fillId="6" borderId="28" xfId="26" applyFont="1" applyBorder="1"/>
    <xf numFmtId="4" fontId="15" fillId="6" borderId="29" xfId="26" applyNumberFormat="1" applyFont="1" applyBorder="1"/>
    <xf numFmtId="4" fontId="15" fillId="6" borderId="3" xfId="26" applyNumberFormat="1" applyFont="1"/>
    <xf numFmtId="4" fontId="15" fillId="6" borderId="30" xfId="26" applyNumberFormat="1" applyFont="1" applyBorder="1"/>
    <xf numFmtId="0" fontId="17" fillId="6" borderId="31" xfId="24" applyFont="1" applyBorder="1"/>
    <xf numFmtId="0" fontId="17" fillId="6" borderId="32" xfId="24" applyFont="1" applyBorder="1"/>
    <xf numFmtId="14" fontId="17" fillId="6" borderId="31" xfId="24" applyNumberFormat="1" applyFont="1" applyBorder="1"/>
    <xf numFmtId="0" fontId="17" fillId="6" borderId="33" xfId="24" applyFont="1" applyBorder="1"/>
    <xf numFmtId="0" fontId="17" fillId="6" borderId="34" xfId="24" applyFont="1" applyBorder="1"/>
    <xf numFmtId="0" fontId="17" fillId="6" borderId="35" xfId="24" applyFont="1" applyBorder="1"/>
    <xf numFmtId="0" fontId="15" fillId="6" borderId="36" xfId="26" applyFont="1" applyBorder="1"/>
    <xf numFmtId="0" fontId="15" fillId="6" borderId="24" xfId="26" applyFont="1" applyBorder="1"/>
    <xf numFmtId="4" fontId="15" fillId="6" borderId="25" xfId="26" applyNumberFormat="1" applyFont="1" applyBorder="1"/>
    <xf numFmtId="4" fontId="15" fillId="6" borderId="26" xfId="26" applyNumberFormat="1" applyFont="1" applyBorder="1"/>
    <xf numFmtId="4" fontId="15" fillId="6" borderId="27" xfId="26" applyNumberFormat="1" applyFont="1" applyBorder="1"/>
    <xf numFmtId="0" fontId="12" fillId="0" borderId="0" xfId="0" applyFont="1"/>
    <xf numFmtId="4" fontId="16" fillId="8" borderId="29" xfId="27" applyNumberFormat="1" applyFont="1" applyBorder="1"/>
    <xf numFmtId="4" fontId="16" fillId="8" borderId="3" xfId="27" applyNumberFormat="1" applyFont="1" applyBorder="1"/>
    <xf numFmtId="4" fontId="16" fillId="8" borderId="30" xfId="27" applyNumberFormat="1" applyFont="1" applyBorder="1"/>
    <xf numFmtId="0" fontId="15" fillId="6" borderId="37" xfId="26" applyFont="1" applyBorder="1"/>
    <xf numFmtId="0" fontId="14" fillId="6" borderId="37" xfId="26" applyFont="1" applyBorder="1"/>
    <xf numFmtId="4" fontId="14" fillId="6" borderId="38" xfId="26" applyNumberFormat="1" applyFont="1" applyBorder="1"/>
    <xf numFmtId="4" fontId="14" fillId="6" borderId="39" xfId="26" applyNumberFormat="1" applyFont="1" applyBorder="1"/>
    <xf numFmtId="4" fontId="14" fillId="6" borderId="40" xfId="26" applyNumberFormat="1" applyFont="1" applyBorder="1"/>
    <xf numFmtId="0" fontId="13" fillId="6" borderId="17" xfId="26" applyFont="1" applyBorder="1"/>
    <xf numFmtId="0" fontId="13" fillId="6" borderId="18" xfId="26" applyFont="1" applyBorder="1"/>
    <xf numFmtId="4" fontId="13" fillId="6" borderId="19" xfId="26" applyNumberFormat="1" applyFont="1" applyBorder="1"/>
    <xf numFmtId="4" fontId="13" fillId="6" borderId="20" xfId="26" applyNumberFormat="1" applyFont="1" applyBorder="1"/>
    <xf numFmtId="4" fontId="13" fillId="6" borderId="21" xfId="26" applyNumberFormat="1" applyFont="1" applyBorder="1"/>
    <xf numFmtId="0" fontId="13" fillId="6" borderId="28" xfId="26" applyFont="1" applyBorder="1" applyAlignment="1">
      <alignment horizontal="left" indent="1"/>
    </xf>
    <xf numFmtId="4" fontId="13" fillId="6" borderId="29" xfId="26" applyNumberFormat="1" applyFont="1" applyBorder="1"/>
    <xf numFmtId="4" fontId="13" fillId="6" borderId="3" xfId="26" applyNumberFormat="1" applyFont="1"/>
    <xf numFmtId="4" fontId="13" fillId="6" borderId="30" xfId="26" applyNumberFormat="1" applyFont="1" applyBorder="1"/>
    <xf numFmtId="0" fontId="13" fillId="6" borderId="28" xfId="26" applyFont="1" applyBorder="1"/>
    <xf numFmtId="0" fontId="13" fillId="6" borderId="28" xfId="26" applyFont="1" applyBorder="1" applyAlignment="1">
      <alignment wrapText="1"/>
    </xf>
    <xf numFmtId="0" fontId="13" fillId="6" borderId="24" xfId="26" applyFont="1" applyBorder="1"/>
    <xf numFmtId="4" fontId="13" fillId="6" borderId="25" xfId="26" applyNumberFormat="1" applyFont="1" applyBorder="1"/>
    <xf numFmtId="4" fontId="13" fillId="6" borderId="26" xfId="26" applyNumberFormat="1" applyFont="1" applyBorder="1"/>
    <xf numFmtId="4" fontId="13" fillId="6" borderId="27" xfId="26" applyNumberFormat="1" applyFont="1" applyBorder="1"/>
    <xf numFmtId="0" fontId="12" fillId="0" borderId="41" xfId="0" applyFont="1" applyBorder="1"/>
    <xf numFmtId="49" fontId="0" fillId="0" borderId="0" xfId="0" applyNumberFormat="1" applyFont="1"/>
    <xf numFmtId="0" fontId="4" fillId="12" borderId="42" xfId="28" applyFont="1" applyFill="1" applyBorder="1" applyAlignment="1">
      <alignment horizontal="left" vertical="center"/>
      <protection/>
    </xf>
    <xf numFmtId="0" fontId="4" fillId="12" borderId="42" xfId="28" applyFont="1" applyFill="1" applyBorder="1" applyAlignment="1">
      <alignment horizontal="center" vertical="center"/>
      <protection/>
    </xf>
    <xf numFmtId="0" fontId="11" fillId="13" borderId="42" xfId="28" applyFont="1" applyFill="1" applyBorder="1" applyAlignment="1">
      <alignment horizontal="left" vertical="center"/>
      <protection/>
    </xf>
    <xf numFmtId="3" fontId="2" fillId="13" borderId="42" xfId="29" applyNumberFormat="1" applyFont="1" applyFill="1" applyBorder="1" applyAlignment="1" applyProtection="1">
      <alignment horizontal="center" vertical="center"/>
      <protection/>
    </xf>
    <xf numFmtId="0" fontId="2" fillId="13" borderId="42" xfId="28" applyFont="1" applyFill="1" applyBorder="1" applyAlignment="1">
      <alignment horizontal="center" vertical="center"/>
      <protection/>
    </xf>
    <xf numFmtId="0" fontId="2" fillId="14" borderId="42" xfId="28" applyFont="1" applyFill="1" applyBorder="1" applyAlignment="1">
      <alignment horizontal="left" vertical="center"/>
      <protection/>
    </xf>
    <xf numFmtId="4" fontId="2" fillId="14" borderId="42" xfId="29" applyNumberFormat="1" applyFont="1" applyFill="1" applyBorder="1" applyAlignment="1" applyProtection="1">
      <alignment horizontal="center" vertical="center"/>
      <protection/>
    </xf>
    <xf numFmtId="9" fontId="8" fillId="6" borderId="42" xfId="30" applyNumberFormat="1" applyFont="1" applyFill="1" applyBorder="1" applyAlignment="1" applyProtection="1">
      <alignment horizontal="center" vertical="center"/>
      <protection/>
    </xf>
    <xf numFmtId="0" fontId="7" fillId="14" borderId="42" xfId="28" applyFont="1" applyFill="1" applyBorder="1" applyAlignment="1">
      <alignment horizontal="left" vertical="center"/>
      <protection/>
    </xf>
    <xf numFmtId="4" fontId="7" fillId="14" borderId="42" xfId="29" applyNumberFormat="1" applyFont="1" applyFill="1" applyBorder="1" applyAlignment="1" applyProtection="1">
      <alignment horizontal="center" vertical="center"/>
      <protection/>
    </xf>
    <xf numFmtId="9" fontId="6" fillId="6" borderId="42" xfId="30" applyNumberFormat="1" applyFont="1" applyFill="1" applyBorder="1" applyAlignment="1" applyProtection="1">
      <alignment horizontal="center" vertical="center"/>
      <protection/>
    </xf>
    <xf numFmtId="0" fontId="0" fillId="0" borderId="0" xfId="0" applyFont="1"/>
    <xf numFmtId="0" fontId="1" fillId="0" borderId="0" xfId="0" applyFont="1"/>
    <xf numFmtId="0" fontId="1" fillId="0" borderId="43" xfId="0" applyFont="1" applyBorder="1"/>
    <xf numFmtId="0" fontId="5" fillId="0" borderId="44" xfId="0" applyFont="1" applyBorder="1" applyAlignment="1">
      <alignment horizontal="left"/>
    </xf>
    <xf numFmtId="0" fontId="4" fillId="0" borderId="0" xfId="0" applyFont="1"/>
    <xf numFmtId="9" fontId="4" fillId="0" borderId="0" xfId="31" applyFont="1"/>
    <xf numFmtId="0" fontId="3" fillId="0" borderId="0" xfId="0" applyFont="1"/>
    <xf numFmtId="0" fontId="2" fillId="0" borderId="0" xfId="0" applyFont="1" applyAlignment="1">
      <alignment horizontal="left"/>
    </xf>
    <xf numFmtId="0" fontId="27" fillId="0" borderId="45" xfId="0" applyFont="1" applyBorder="1" applyAlignment="1">
      <alignment/>
    </xf>
    <xf numFmtId="0" fontId="26" fillId="0" borderId="0" xfId="0" applyFont="1"/>
    <xf numFmtId="0" fontId="25" fillId="0" borderId="0" xfId="0" applyFont="1" applyAlignment="1">
      <alignment/>
    </xf>
    <xf numFmtId="0" fontId="10" fillId="0" borderId="0" xfId="0" applyFont="1" applyAlignment="1">
      <alignment wrapText="1"/>
    </xf>
    <xf numFmtId="0" fontId="10" fillId="0" borderId="46" xfId="0" applyFont="1" applyBorder="1" applyAlignment="1">
      <alignment wrapText="1"/>
    </xf>
    <xf numFmtId="0" fontId="25" fillId="0" borderId="44" xfId="0" applyFont="1" applyBorder="1" applyAlignment="1">
      <alignment/>
    </xf>
    <xf numFmtId="0" fontId="1" fillId="0" borderId="46" xfId="0" applyFont="1" applyBorder="1"/>
  </cellXfs>
  <cellStyles count="18">
    <cellStyle name="Normal" xfId="0"/>
    <cellStyle name="Percent" xfId="15"/>
    <cellStyle name="Currency" xfId="16"/>
    <cellStyle name="Currency [0]" xfId="17"/>
    <cellStyle name="Comma" xfId="18"/>
    <cellStyle name="Comma [0]" xfId="19"/>
    <cellStyle name="Énfasis4" xfId="20"/>
    <cellStyle name="Énfasis1" xfId="21"/>
    <cellStyle name="Énfasis6" xfId="22"/>
    <cellStyle name="Énfasis3" xfId="23"/>
    <cellStyle name="Salida" xfId="24"/>
    <cellStyle name="Notas" xfId="25"/>
    <cellStyle name="Cálculo" xfId="26"/>
    <cellStyle name="Incorrecto" xfId="27"/>
    <cellStyle name="Normal_Informe" xfId="28"/>
    <cellStyle name="Moneda_Informe" xfId="29"/>
    <cellStyle name="Porcentaje_Informe" xfId="30"/>
    <cellStyle name="Porcentaje"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styles" Target="styles.xml" /><Relationship Id="rId2" Type="http://schemas.openxmlformats.org/officeDocument/2006/relationships/worksheet" Target="worksheets/sheet1.xml" /><Relationship Id="rId1" Type="http://schemas.openxmlformats.org/officeDocument/2006/relationships/theme" Target="theme/theme1.xml" /><Relationship Id="rId6" Type="http://schemas.openxmlformats.org/officeDocument/2006/relationships/calcChain" Target="calcChain.xml" /><Relationship Id="rId5"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06225"/>
          <c:y val="0.032"/>
        </c:manualLayout>
      </c:layout>
      <c:overlay val="0"/>
      <c:spPr>
        <a:noFill/>
        <a:ln w="6350">
          <a:noFill/>
        </a:ln>
      </c:spPr>
      <c:txPr>
        <a:bodyPr vert="horz" rot="0"/>
        <a:lstStyle/>
        <a:p>
          <a:pPr>
            <a:defRPr lang="en-US" sz="1800" b="0" u="none" baseline="0">
              <a:latin typeface="Calibri Light"/>
              <a:ea typeface="Calibri Light"/>
              <a:cs typeface="Calibri Light"/>
            </a:defRPr>
          </a:pPr>
        </a:p>
      </c:txPr>
    </c:title>
    <c:autoTitleDeleted val="0"/>
    <c:plotArea>
      <c:layout/>
      <c:pieChart>
        <c:varyColors val="1"/>
        <c:ser>
          <c:idx val="0"/>
          <c:order val="0"/>
          <c:tx>
            <c:strRef>
              <c:f>Informe!$C$16</c:f>
              <c:strCache>
                <c:ptCount val="1"/>
                <c:pt idx="0">
                  <c:v>2015</c:v>
                </c:pt>
              </c:strCache>
            </c:strRef>
          </c:tx>
          <c:explosion val="0"/>
          <c:dPt>
            <c:idx val="0"/>
            <c:spPr>
              <a:solidFill>
                <a:srgbClr val="00765A"/>
              </a:solidFill>
            </c:spPr>
          </c:dPt>
          <c:dPt>
            <c:idx val="1"/>
            <c:spPr>
              <a:solidFill>
                <a:srgbClr val="00B388"/>
              </a:solidFill>
            </c:spPr>
          </c:dPt>
          <c:dLbls>
            <c:numFmt formatCode="General" sourceLinked="1"/>
            <c:spPr>
              <a:noFill/>
              <a:ln w="6350">
                <a:noFill/>
              </a:ln>
            </c:spPr>
            <c:txPr>
              <a:bodyPr vert="horz" rot="0"/>
              <a:lstStyle/>
              <a:p>
                <a:pPr algn="ctr">
                  <a:defRPr lang="en-US" sz="1000" u="none" baseline="0">
                    <a:latin typeface="Calibri Light"/>
                    <a:ea typeface="Calibri Light"/>
                    <a:cs typeface="Calibri Light"/>
                  </a:defRPr>
                </a:pPr>
              </a:p>
            </c:txPr>
            <c:dLblPos val="outEnd"/>
            <c:showLegendKey val="0"/>
            <c:showVal val="1"/>
            <c:showCatName val="0"/>
            <c:showSerName val="0"/>
            <c:showPercent val="0"/>
            <c:showBubbleSize val="0"/>
            <c:showLeaderLines val="1"/>
          </c:dLbls>
          <c:cat>
            <c:strRef>
              <c:f>Informe!$B$17:$B$18</c:f>
              <c:strCache/>
            </c:strRef>
          </c:cat>
          <c:val>
            <c:numRef>
              <c:f>Informe!$C$17:$C$18</c:f>
              <c:numCache/>
            </c:numRef>
          </c:val>
        </c:ser>
      </c:pieChart>
    </c:plotArea>
    <c:legend>
      <c:legendPos val="b"/>
      <c:layout/>
      <c:overlay val="0"/>
      <c:txPr>
        <a:bodyPr vert="horz" rot="0"/>
        <a:lstStyle/>
        <a:p>
          <a:pPr>
            <a:defRPr lang="en-US" sz="1000" u="none" baseline="0">
              <a:latin typeface="Calibri Light"/>
              <a:ea typeface="Calibri Light"/>
              <a:cs typeface="Calibri Light"/>
            </a:defRPr>
          </a:pPr>
        </a:p>
      </c:txPr>
    </c:legend>
    <c:plotVisOnly val="1"/>
    <c:dispBlanksAs val="gap"/>
    <c:showDLblsOverMax val="0"/>
  </c:chart>
  <c:spPr>
    <a:ln w="6350">
      <a:noFill/>
    </a:ln>
  </c:spPr>
</c:chartSpace>
</file>

<file path=xl/charts/chart2.xml><?xml version="1.0" encoding="utf-8"?>
<c:chartSpace xmlns:c="http://schemas.openxmlformats.org/drawingml/2006/chart" xmlns:a="http://schemas.openxmlformats.org/drawingml/2006/main" xmlns:r="http://schemas.openxmlformats.org/officeDocument/2006/relationship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02"/>
          <c:y val="0.036"/>
        </c:manualLayout>
      </c:layout>
      <c:overlay val="0"/>
      <c:spPr>
        <a:noFill/>
        <a:ln w="6350">
          <a:noFill/>
        </a:ln>
      </c:spPr>
      <c:txPr>
        <a:bodyPr vert="horz" rot="0"/>
        <a:lstStyle/>
        <a:p>
          <a:pPr>
            <a:defRPr lang="en-US" sz="1800" b="0" u="none" baseline="0">
              <a:latin typeface="Calibri Light"/>
              <a:ea typeface="Calibri Light"/>
              <a:cs typeface="Calibri Light"/>
            </a:defRPr>
          </a:pPr>
        </a:p>
      </c:txPr>
    </c:title>
    <c:autoTitleDeleted val="0"/>
    <c:plotArea>
      <c:layout/>
      <c:pieChart>
        <c:varyColors val="1"/>
        <c:ser>
          <c:idx val="0"/>
          <c:order val="0"/>
          <c:tx>
            <c:strRef>
              <c:f>Informe!$C$19</c:f>
              <c:strCache>
                <c:ptCount val="1"/>
                <c:pt idx="0">
                  <c:v>2016</c:v>
                </c:pt>
              </c:strCache>
            </c:strRef>
          </c:tx>
          <c:explosion val="0"/>
          <c:dPt>
            <c:idx val="0"/>
            <c:spPr>
              <a:solidFill>
                <a:srgbClr val="00765A"/>
              </a:solidFill>
            </c:spPr>
          </c:dPt>
          <c:dPt>
            <c:idx val="1"/>
            <c:spPr>
              <a:solidFill>
                <a:srgbClr val="00B388"/>
              </a:solidFill>
            </c:spPr>
          </c:dPt>
          <c:dLbls>
            <c:numFmt formatCode="General" sourceLinked="1"/>
            <c:spPr>
              <a:noFill/>
              <a:ln w="6350">
                <a:noFill/>
              </a:ln>
            </c:spPr>
            <c:txPr>
              <a:bodyPr vert="horz" rot="0"/>
              <a:lstStyle/>
              <a:p>
                <a:pPr algn="ctr">
                  <a:defRPr lang="en-US" sz="1000" u="none" baseline="0">
                    <a:latin typeface="Calibri Light"/>
                    <a:ea typeface="Calibri Light"/>
                    <a:cs typeface="Calibri Light"/>
                  </a:defRPr>
                </a:pPr>
              </a:p>
            </c:txPr>
            <c:dLblPos val="outEnd"/>
            <c:showLegendKey val="0"/>
            <c:showVal val="1"/>
            <c:showCatName val="0"/>
            <c:showSerName val="0"/>
            <c:showPercent val="0"/>
            <c:showBubbleSize val="0"/>
            <c:showLeaderLines val="1"/>
          </c:dLbls>
          <c:cat>
            <c:strRef>
              <c:f>Informe!$B$20:$B$21</c:f>
              <c:strCache/>
            </c:strRef>
          </c:cat>
          <c:val>
            <c:numRef>
              <c:f>Informe!$C$20:$C$21</c:f>
              <c:numCache/>
            </c:numRef>
          </c:val>
        </c:ser>
      </c:pieChart>
    </c:plotArea>
    <c:legend>
      <c:legendPos val="b"/>
      <c:layout/>
      <c:overlay val="0"/>
      <c:txPr>
        <a:bodyPr vert="horz" rot="0"/>
        <a:lstStyle/>
        <a:p>
          <a:pPr>
            <a:defRPr lang="en-US" sz="1000" u="none" baseline="0">
              <a:latin typeface="Calibri Light"/>
              <a:ea typeface="Calibri Light"/>
              <a:cs typeface="Calibri Light"/>
            </a:defRPr>
          </a:pPr>
        </a:p>
      </c:txPr>
    </c:legend>
    <c:plotVisOnly val="1"/>
    <c:dispBlanksAs val="gap"/>
    <c:showDLblsOverMax val="0"/>
  </c:chart>
  <c:spPr>
    <a:ln w="6350">
      <a:noFill/>
    </a:ln>
  </c:spPr>
</c:chartSpace>
</file>

<file path=xl/charts/chart3.xml><?xml version="1.0" encoding="utf-8"?>
<c:chartSpace xmlns:c="http://schemas.openxmlformats.org/drawingml/2006/chart" xmlns:a="http://schemas.openxmlformats.org/drawingml/2006/main" xmlns:r="http://schemas.openxmlformats.org/officeDocument/2006/relationship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0845"/>
          <c:y val="0.036"/>
        </c:manualLayout>
      </c:layout>
      <c:overlay val="0"/>
      <c:spPr>
        <a:noFill/>
        <a:ln w="6350">
          <a:noFill/>
        </a:ln>
      </c:spPr>
      <c:txPr>
        <a:bodyPr vert="horz" rot="0"/>
        <a:lstStyle/>
        <a:p>
          <a:pPr>
            <a:defRPr lang="en-US" sz="1800" b="0" u="none" baseline="0">
              <a:latin typeface="Calibri Light"/>
              <a:ea typeface="Calibri Light"/>
              <a:cs typeface="Calibri Light"/>
            </a:defRPr>
          </a:pPr>
        </a:p>
      </c:txPr>
    </c:title>
    <c:autoTitleDeleted val="0"/>
    <c:plotArea>
      <c:layout/>
      <c:pieChart>
        <c:varyColors val="1"/>
        <c:ser>
          <c:idx val="0"/>
          <c:order val="0"/>
          <c:tx>
            <c:strRef>
              <c:f>Informe!$C$22</c:f>
              <c:strCache>
                <c:ptCount val="1"/>
                <c:pt idx="0">
                  <c:v>2017</c:v>
                </c:pt>
              </c:strCache>
            </c:strRef>
          </c:tx>
          <c:explosion val="0"/>
          <c:dPt>
            <c:idx val="0"/>
            <c:spPr>
              <a:solidFill>
                <a:srgbClr val="00765A"/>
              </a:solidFill>
            </c:spPr>
          </c:dPt>
          <c:dPt>
            <c:idx val="1"/>
            <c:spPr>
              <a:solidFill>
                <a:srgbClr val="00B388"/>
              </a:solidFill>
            </c:spPr>
          </c:dPt>
          <c:dLbls>
            <c:numFmt formatCode="General" sourceLinked="1"/>
            <c:spPr>
              <a:noFill/>
              <a:ln w="6350">
                <a:noFill/>
              </a:ln>
            </c:spPr>
            <c:txPr>
              <a:bodyPr vert="horz" rot="0"/>
              <a:lstStyle/>
              <a:p>
                <a:pPr algn="ctr">
                  <a:defRPr lang="en-US" sz="1000" u="none" baseline="0">
                    <a:latin typeface="Calibri Light"/>
                    <a:ea typeface="Calibri Light"/>
                    <a:cs typeface="Calibri Light"/>
                  </a:defRPr>
                </a:pPr>
              </a:p>
            </c:txPr>
            <c:dLblPos val="outEnd"/>
            <c:showLegendKey val="0"/>
            <c:showVal val="1"/>
            <c:showCatName val="0"/>
            <c:showSerName val="0"/>
            <c:showPercent val="0"/>
            <c:showBubbleSize val="0"/>
            <c:showLeaderLines val="1"/>
          </c:dLbls>
          <c:cat>
            <c:strRef>
              <c:f>Informe!$B$23:$B$24</c:f>
              <c:strCache/>
            </c:strRef>
          </c:cat>
          <c:val>
            <c:numRef>
              <c:f>Informe!$C$23:$C$24</c:f>
              <c:numCache/>
            </c:numRef>
          </c:val>
        </c:ser>
      </c:pieChart>
    </c:plotArea>
    <c:legend>
      <c:legendPos val="b"/>
      <c:layout/>
      <c:overlay val="0"/>
      <c:txPr>
        <a:bodyPr vert="horz" rot="0"/>
        <a:lstStyle/>
        <a:p>
          <a:pPr>
            <a:defRPr lang="en-US" sz="1000" u="none" baseline="0">
              <a:latin typeface="Calibri Light"/>
              <a:ea typeface="Calibri Light"/>
              <a:cs typeface="Calibri Light"/>
            </a:defRPr>
          </a:pPr>
        </a:p>
      </c:txPr>
    </c:legend>
    <c:plotVisOnly val="1"/>
    <c:dispBlanksAs val="gap"/>
    <c:showDLblsOverMax val="0"/>
  </c:chart>
  <c:spPr>
    <a:ln w="6350">
      <a:noFill/>
    </a:ln>
  </c:spPr>
</c:chartSpace>
</file>

<file path=xl/drawings/_rels/drawing1.xml.rels><?xml version="1.0" encoding="UTF-8" standalone="yes"?><Relationships xmlns="http://schemas.openxmlformats.org/package/2006/relationships"><Relationship Id="rId4" Type="http://schemas.openxmlformats.org/officeDocument/2006/relationships/image" Target="../media/image1.png" /><Relationship Id="rId2" Type="http://schemas.openxmlformats.org/officeDocument/2006/relationships/chart" Target="../charts/chart2.xml" /><Relationship Id="rId3" Type="http://schemas.openxmlformats.org/officeDocument/2006/relationships/chart" Target="../charts/chart3.xml"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14</xdr:row>
      <xdr:rowOff>133350</xdr:rowOff>
    </xdr:from>
    <xdr:to>
      <xdr:col>2</xdr:col>
      <xdr:colOff>638970</xdr:colOff>
      <xdr:row>34</xdr:row>
      <xdr:rowOff>9525</xdr:rowOff>
    </xdr:to>
    <xdr:graphicFrame macro="">
      <xdr:nvGraphicFramePr>
        <xdr:cNvPr id="1" name="12 Gráfico"/>
        <xdr:cNvGraphicFramePr/>
      </xdr:nvGraphicFramePr>
      <xdr:xfrm>
        <a:off x="838200" y="4133850"/>
        <a:ext cx="2895600" cy="3114675"/>
      </xdr:xfrm>
      <a:graphic>
        <a:graphicData uri="http://schemas.openxmlformats.org/drawingml/2006/chart">
          <c:chart xmlns:c="http://schemas.openxmlformats.org/drawingml/2006/chart" r:id="rId1"/>
        </a:graphicData>
      </a:graphic>
    </xdr:graphicFrame>
    <xdr:clientData/>
  </xdr:twoCellAnchor>
  <xdr:twoCellAnchor>
    <xdr:from>
      <xdr:col>2</xdr:col>
      <xdr:colOff>1037828</xdr:colOff>
      <xdr:row>14</xdr:row>
      <xdr:rowOff>133350</xdr:rowOff>
    </xdr:from>
    <xdr:to>
      <xdr:col>4</xdr:col>
      <xdr:colOff>1438673</xdr:colOff>
      <xdr:row>34</xdr:row>
      <xdr:rowOff>9525</xdr:rowOff>
    </xdr:to>
    <xdr:graphicFrame macro="">
      <xdr:nvGraphicFramePr>
        <xdr:cNvPr id="2" name="13 Gráfico"/>
        <xdr:cNvGraphicFramePr/>
      </xdr:nvGraphicFramePr>
      <xdr:xfrm>
        <a:off x="4133850" y="4133850"/>
        <a:ext cx="2895600" cy="3114675"/>
      </xdr:xfrm>
      <a:graphic>
        <a:graphicData uri="http://schemas.openxmlformats.org/drawingml/2006/chart">
          <c:chart xmlns:c="http://schemas.openxmlformats.org/drawingml/2006/chart" r:id="rId2"/>
        </a:graphicData>
      </a:graphic>
    </xdr:graphicFrame>
    <xdr:clientData/>
  </xdr:twoCellAnchor>
  <xdr:twoCellAnchor>
    <xdr:from>
      <xdr:col>5</xdr:col>
      <xdr:colOff>189705</xdr:colOff>
      <xdr:row>14</xdr:row>
      <xdr:rowOff>133350</xdr:rowOff>
    </xdr:from>
    <xdr:to>
      <xdr:col>7</xdr:col>
      <xdr:colOff>590550</xdr:colOff>
      <xdr:row>34</xdr:row>
      <xdr:rowOff>9525</xdr:rowOff>
    </xdr:to>
    <xdr:graphicFrame macro="">
      <xdr:nvGraphicFramePr>
        <xdr:cNvPr id="3" name="14 Gráfico"/>
        <xdr:cNvGraphicFramePr/>
      </xdr:nvGraphicFramePr>
      <xdr:xfrm>
        <a:off x="7429500" y="4133850"/>
        <a:ext cx="2895600" cy="3114675"/>
      </xdr:xfrm>
      <a:graphic>
        <a:graphicData uri="http://schemas.openxmlformats.org/drawingml/2006/chart">
          <c:chart xmlns:c="http://schemas.openxmlformats.org/drawingml/2006/chart" r:id="rId3"/>
        </a:graphicData>
      </a:graphic>
    </xdr:graphicFrame>
    <xdr:clientData/>
  </xdr:twoCellAnchor>
  <xdr:twoCellAnchor editAs="oneCell">
    <xdr:from>
      <xdr:col>1</xdr:col>
      <xdr:colOff>0</xdr:colOff>
      <xdr:row>1</xdr:row>
      <xdr:rowOff>0</xdr:rowOff>
    </xdr:from>
    <xdr:to>
      <xdr:col>6</xdr:col>
      <xdr:colOff>781050</xdr:colOff>
      <xdr:row>1</xdr:row>
      <xdr:rowOff>390525</xdr:rowOff>
    </xdr:to>
    <xdr:sp fLocksText="0">
      <xdr:nvSpPr>
        <xdr:cNvPr id="4" name="TextBox 4"/>
        <xdr:cNvSpPr txBox="1"/>
      </xdr:nvSpPr>
      <xdr:spPr>
        <a:xfrm>
          <a:off x="714375" y="161925"/>
          <a:ext cx="8153400" cy="390525"/>
        </a:xfrm>
        <a:prstGeom prst="rect"/>
        <a:solidFill>
          <a:srgbClr val="FFFFFF"/>
        </a:solidFill>
        <a:ln w="9525">
          <a:noFill/>
        </a:ln>
      </xdr:spPr>
      <xdr:style>
        <a:lnRef idx="2">
          <a:schemeClr val="accent1">
            <a:shade val="50000"/>
          </a:schemeClr>
        </a:lnRef>
        <a:fillRef idx="1">
          <a:schemeClr val="accent1"/>
        </a:fillRef>
        <a:effectRef idx="0">
          <a:schemeClr val="accent1"/>
        </a:effectRef>
        <a:fontRef idx="minor">
          <a:schemeClr val="tx1"/>
        </a:fontRef>
      </xdr:style>
      <xdr:txBody>
        <a:bodyPr lIns="0" tIns="45720" rIns="0" bIns="45720" wrap="square"/>
        <a:p>
          <a:pPr>
            <a:defRPr lang="en-US" sz="1800" u="none" baseline="0">
              <a:solidFill>
                <a:schemeClr val="tx1"/>
              </a:solidFill>
              <a:latin typeface="Calibri Light"/>
              <a:ea typeface="Calibri Light"/>
              <a:cs typeface="Calibri Light"/>
            </a:defRPr>
          </a:pPr>
          <a:r>
            <a:t>Gastos por naturaleza: Corrientes/No corrientes</a:t>
          </a:r>
        </a:p>
      </xdr:txBody>
    </xdr:sp>
    <xdr:clientData/>
  </xdr:twoCellAnchor>
  <xdr:twoCellAnchor editAs="oneCell">
    <xdr:from>
      <xdr:col>7</xdr:col>
      <xdr:colOff>438150</xdr:colOff>
      <xdr:row>1</xdr:row>
      <xdr:rowOff>47625</xdr:rowOff>
    </xdr:from>
    <xdr:to>
      <xdr:col>8</xdr:col>
      <xdr:colOff>0</xdr:colOff>
      <xdr:row>2</xdr:row>
      <xdr:rowOff>104775</xdr:rowOff>
    </xdr:to>
    <xdr:pic>
      <xdr:nvPicPr>
        <xdr:cNvPr id="5" name="Picture 5"/>
        <xdr:cNvPicPr>
          <a:picLocks noChangeAspect="1"/>
        </xdr:cNvPicPr>
      </xdr:nvPicPr>
      <xdr:blipFill>
        <a:blip r:embed="rId4"/>
        <a:stretch>
          <a:fillRect/>
        </a:stretch>
      </xdr:blipFill>
      <xdr:spPr>
        <a:xfrm>
          <a:off x="10172700" y="209550"/>
          <a:ext cx="409575" cy="571500"/>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2.bin" /><Relationship Id="rId1"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sheetPr>
    <pageSetUpPr fitToPage="1"/>
  </sheetPr>
  <dimension ref="B2:I36"/>
  <sheetViews>
    <sheetView showGridLines="0" tabSelected="1" workbookViewId="0" topLeftCell="A1">
      <selection pane="topLeft" activeCell="A1" sqref="A1"/>
    </sheetView>
  </sheetViews>
  <sheetFormatPr defaultColWidth="9.14428571428571" defaultRowHeight="12.75" customHeight="1"/>
  <cols>
    <col min="1" max="1" width="10.7142857142857"/>
    <col min="2" max="2" width="35.7142857142857" style="89" customWidth="1"/>
    <col min="3" max="3" width="24.7142857142857" style="89" customWidth="1"/>
    <col min="4" max="4" width="12.7142857142857" style="89" customWidth="1"/>
    <col min="5" max="5" width="24.7142857142857" style="89" customWidth="1"/>
    <col min="6" max="6" width="12.7142857142857" style="89" customWidth="1"/>
    <col min="7" max="7" width="24.7142857142857" style="89" customWidth="1"/>
    <col min="8" max="8" width="12.7142857142857" style="89" customWidth="1"/>
    <col min="9" max="9" width="10.7142857142857" style="89"/>
    <col min="10" max="10" width="9.14285714285714" style="89" customWidth="1"/>
    <col min="11" max="16384" width="9.14285714285714" style="89"/>
  </cols>
  <sheetData>
    <row r="2" spans="2:9" ht="41" customHeight="1">
      <c r="B2" s="89"/>
      <c r="C2" s="89"/>
      <c r="D2" s="89"/>
      <c r="E2" s="89"/>
      <c r="F2" s="89"/>
      <c r="G2" s="89"/>
      <c r="H2" s="89"/>
      <c r="I2" t="s">
        <v>52</v>
      </c>
    </row>
    <row r="3" spans="2:9" ht="12.75" customHeight="1">
      <c r="B3" s="97" t="s">
        <v>82</v>
      </c>
      <c r="C3" s="89"/>
      <c r="D3" s="89"/>
      <c r="E3" s="89"/>
      <c r="F3" s="89"/>
      <c r="G3" s="89"/>
      <c r="H3" s="89"/>
      <c r="I3"/>
    </row>
    <row r="4" spans="2:9" ht="30" customHeight="1" thickBot="1">
      <c r="B4" s="101" t="s">
        <v>81</v>
      </c>
      <c r="C4" s="89"/>
      <c r="D4" s="89"/>
      <c r="E4" s="89"/>
      <c r="F4" s="89"/>
      <c r="G4" s="89"/>
      <c r="H4" s="89"/>
      <c r="I4"/>
    </row>
    <row r="5" spans="2:9" ht="55" customHeight="1">
      <c r="B5" s="100" t="s">
        <v>15</v>
      </c>
      <c r="C5" s="102"/>
      <c r="D5" s="102"/>
      <c r="E5" s="102"/>
      <c r="F5" s="102"/>
      <c r="G5" s="102"/>
      <c r="H5" s="102"/>
      <c r="I5"/>
    </row>
    <row r="6" spans="2:9" ht="40" customHeight="1">
      <c r="B6" s="96" t="s">
        <v>46</v>
      </c>
      <c r="C6" s="89"/>
      <c r="D6" s="89"/>
      <c r="E6" s="89"/>
      <c r="F6" s="89"/>
      <c r="G6" s="89"/>
      <c r="H6" s="89"/>
      <c r="I6"/>
    </row>
    <row r="7" spans="2:9" ht="15" customHeight="1">
      <c r="B7" s="77" t="s">
        <v>0</v>
      </c>
      <c r="C7" s="78">
        <f>Ctxt.ML.Anio3</f>
        <v>2017</v>
      </c>
      <c r="D7" s="78"/>
      <c r="E7" s="78">
        <f>Ctxt.ML.Anio2</f>
        <v>2018</v>
      </c>
      <c r="F7" s="78"/>
      <c r="G7" s="78">
        <f>Ctxt.ML.Anio1</f>
        <v>2019</v>
      </c>
      <c r="H7" s="78"/>
      <c r="I7"/>
    </row>
    <row r="8" spans="2:9" ht="15" customHeight="1">
      <c r="B8" s="79"/>
      <c r="C8" s="80" t="s">
        <v>1</v>
      </c>
      <c r="D8" s="81" t="s">
        <v>2</v>
      </c>
      <c r="E8" s="80" t="s">
        <v>1</v>
      </c>
      <c r="F8" s="81" t="s">
        <v>2</v>
      </c>
      <c r="G8" s="80" t="s">
        <v>1</v>
      </c>
      <c r="H8" s="81" t="s">
        <v>2</v>
      </c>
      <c r="I8"/>
    </row>
    <row r="9" spans="2:9" ht="15" customHeight="1">
      <c r="B9" s="82" t="s">
        <v>3</v>
      </c>
      <c r="C9" s="83">
        <f>Liq.Gas.Cap1.Mun.Anio3+Liq.Gas.Cap2.Mun.Anio3+Liq.Gas.Cap3.Mun.Anio3+Liq.Gas.Cap4.Mun.Anio3</f>
        <v>75148411.109999999</v>
      </c>
      <c r="D9" s="84">
        <f>IFERROR(C9/$C$11,"-")</f>
        <v>0.81055094198480848</v>
      </c>
      <c r="E9" s="83">
        <f>Liq.Gas.Cap1.Mun.Anio2+Liq.Gas.Cap2.Mun.Anio2+Liq.Gas.Cap3.Mun.Anio2+Liq.Gas.Cap4.Mun.Anio2</f>
        <v>79842065.819999993</v>
      </c>
      <c r="F9" s="84">
        <f>IFERROR(E9/$E$11,"-")</f>
        <v>0.87168189777791161</v>
      </c>
      <c r="G9" s="83">
        <f>Liq.Gas.Cap1.Mun.Anio1+Liq.Gas.Cap2.Mun.Anio1+Liq.Gas.Cap3.Mun.Anio1+Liq.Gas.Cap4.Mun.Anio1</f>
        <v>81470246.420000002</v>
      </c>
      <c r="H9" s="84">
        <f>IFERROR(G9/$G$11,"-")</f>
        <v>0.74301801038070237</v>
      </c>
      <c r="I9"/>
    </row>
    <row r="10" spans="2:9" ht="15" customHeight="1">
      <c r="B10" s="82" t="s">
        <v>4</v>
      </c>
      <c r="C10" s="83">
        <f>Liq.Gas.Cap6.Mun.Anio3+Liq.Gas.Cap7.Mun.Anio3+Liq.Gas.Cap8.Mun.Anio3+Liq.Gas.Cap9.Mun.Anio3</f>
        <v>17564344.149999999</v>
      </c>
      <c r="D10" s="84">
        <f>IFERROR(C10/$C$11,"-")</f>
        <v>0.1894490580151916</v>
      </c>
      <c r="E10" s="83">
        <f>Liq.Gas.Cap6.Mun.Anio2+Liq.Gas.Cap7.Mun.Anio2+Liq.Gas.Cap8.Mun.Anio2+Liq.Gas.Cap9.Mun.Anio2</f>
        <v>11753349.92</v>
      </c>
      <c r="F10" s="84">
        <f>IFERROR(E10/$E$11,"-")</f>
        <v>0.12831810222208836</v>
      </c>
      <c r="G10" s="83">
        <f>Liq.Gas.Cap6.Mun.Anio1+Liq.Gas.Cap7.Mun.Anio1+Liq.Gas.Cap8.Mun.Anio1+Liq.Gas.Cap9.Mun.Anio1</f>
        <v>28177494.66</v>
      </c>
      <c r="H10" s="84">
        <f>IFERROR(G10/$G$11,"-")</f>
        <v>0.25698198961929769</v>
      </c>
      <c r="I10"/>
    </row>
    <row r="11" spans="2:9" ht="15" customHeight="1">
      <c r="B11" s="85" t="s">
        <v>5</v>
      </c>
      <c r="C11" s="86">
        <f>SUM(C9:C10)</f>
        <v>92712755.25999999</v>
      </c>
      <c r="D11" s="87">
        <f>IFERROR(C11/$C$11,"-")</f>
        <v>1</v>
      </c>
      <c r="E11" s="86">
        <f>SUM(E9:E10)</f>
        <v>91595415.739999995</v>
      </c>
      <c r="F11" s="87">
        <f>IFERROR(E11/$E$11,"-")</f>
        <v>1</v>
      </c>
      <c r="G11" s="86">
        <f>SUM(G9:G10)</f>
        <v>109647741.08</v>
      </c>
      <c r="H11" s="87">
        <f>IFERROR(G11/$G$11,"-")</f>
        <v>1</v>
      </c>
      <c r="I11"/>
    </row>
    <row r="12" spans="2:9" ht="12.75">
      <c r="B12" s="89"/>
      <c r="C12" s="89"/>
      <c r="D12" s="89"/>
      <c r="E12" s="89"/>
      <c r="F12" s="89"/>
      <c r="G12" s="89"/>
      <c r="H12" s="90"/>
      <c r="I12"/>
    </row>
    <row r="13" spans="2:9" ht="12.75" customHeight="1">
      <c r="B13" s="89"/>
      <c r="C13" s="89"/>
      <c r="D13" s="89"/>
      <c r="E13" s="89"/>
      <c r="F13" s="89"/>
      <c r="G13" s="89"/>
      <c r="H13" s="89"/>
      <c r="I13"/>
    </row>
    <row r="14" spans="2:9" ht="24" thickBot="1">
      <c r="B14" s="91" t="s">
        <v>6</v>
      </c>
      <c r="C14" s="91"/>
      <c r="D14" s="91"/>
      <c r="E14" s="91"/>
      <c r="F14" s="91"/>
      <c r="G14" s="91"/>
      <c r="H14" s="91"/>
      <c r="I14"/>
    </row>
    <row r="15" spans="2:9" ht="12.75" customHeight="1">
      <c r="B15" s="89"/>
      <c r="C15" s="89"/>
      <c r="D15" s="89"/>
      <c r="E15" s="89"/>
      <c r="F15" s="89"/>
      <c r="G15" s="89"/>
      <c r="H15" s="89"/>
      <c r="I15"/>
    </row>
    <row r="16" spans="2:9" ht="12.75">
      <c r="B16" s="92"/>
      <c r="C16" s="92">
        <f>C7</f>
        <v>2017</v>
      </c>
      <c r="D16" s="89"/>
      <c r="E16" s="89"/>
      <c r="F16" s="89"/>
      <c r="G16" s="89"/>
      <c r="H16" s="89"/>
      <c r="I16"/>
    </row>
    <row r="17" spans="2:9" ht="12.75">
      <c r="B17" s="92" t="str">
        <f>B9</f>
        <v>Gastos corrientes (Cap. I a IV)</v>
      </c>
      <c r="C17" s="93">
        <f>D9</f>
        <v>0.81055094198480848</v>
      </c>
      <c r="D17" s="89"/>
      <c r="E17" s="89"/>
      <c r="F17" s="89"/>
      <c r="G17" s="89"/>
      <c r="H17" s="89"/>
      <c r="I17"/>
    </row>
    <row r="18" spans="2:9" ht="12.75">
      <c r="B18" s="92" t="str">
        <f>B10</f>
        <v>Gastos no corrientes (Cap. VI a IX)</v>
      </c>
      <c r="C18" s="93">
        <f>D10</f>
        <v>0.1894490580151916</v>
      </c>
      <c r="D18" s="89"/>
      <c r="E18" s="89"/>
      <c r="F18" s="89"/>
      <c r="G18" s="89"/>
      <c r="H18" s="89"/>
      <c r="I18"/>
    </row>
    <row r="19" spans="2:9" ht="12.75">
      <c r="B19" s="92"/>
      <c r="C19" s="92">
        <f>E7</f>
        <v>2018</v>
      </c>
      <c r="D19" s="89"/>
      <c r="E19" s="89"/>
      <c r="F19" s="89"/>
      <c r="G19" s="89"/>
      <c r="H19" s="89"/>
      <c r="I19"/>
    </row>
    <row r="20" spans="2:9" ht="12.75">
      <c r="B20" s="92" t="str">
        <f>B9</f>
        <v>Gastos corrientes (Cap. I a IV)</v>
      </c>
      <c r="C20" s="93">
        <f>F9</f>
        <v>0.87168189777791161</v>
      </c>
      <c r="D20" s="89"/>
      <c r="E20" s="89"/>
      <c r="F20" s="89"/>
      <c r="G20" s="89"/>
      <c r="H20" s="89"/>
      <c r="I20"/>
    </row>
    <row r="21" spans="2:9" ht="12.75">
      <c r="B21" s="92" t="str">
        <f>B10</f>
        <v>Gastos no corrientes (Cap. VI a IX)</v>
      </c>
      <c r="C21" s="93">
        <f>F10</f>
        <v>0.12831810222208836</v>
      </c>
      <c r="D21" s="89"/>
      <c r="E21" s="89"/>
      <c r="F21" s="89"/>
      <c r="G21" s="89"/>
      <c r="H21" s="89"/>
      <c r="I21"/>
    </row>
    <row r="22" spans="2:9" ht="12.75">
      <c r="B22" s="92"/>
      <c r="C22" s="92">
        <f>G7</f>
        <v>2019</v>
      </c>
      <c r="D22" s="89"/>
      <c r="E22" s="89"/>
      <c r="F22" s="89"/>
      <c r="G22" s="89"/>
      <c r="H22" s="89"/>
      <c r="I22"/>
    </row>
    <row r="23" spans="2:9" ht="12.75">
      <c r="B23" s="92" t="str">
        <f>B9</f>
        <v>Gastos corrientes (Cap. I a IV)</v>
      </c>
      <c r="C23" s="93">
        <f>H9</f>
        <v>0.74301801038070237</v>
      </c>
      <c r="D23" s="89"/>
      <c r="E23" s="89"/>
      <c r="F23" s="89"/>
      <c r="G23" s="89"/>
      <c r="H23" s="89"/>
      <c r="I23"/>
    </row>
    <row r="24" spans="2:9" ht="12.75">
      <c r="B24" s="92" t="str">
        <f>B10</f>
        <v>Gastos no corrientes (Cap. VI a IX)</v>
      </c>
      <c r="C24" s="93">
        <f>H10</f>
        <v>0.25698198961929769</v>
      </c>
      <c r="D24" s="89"/>
      <c r="E24" s="89"/>
      <c r="F24" s="89"/>
      <c r="G24" s="89"/>
      <c r="H24" s="89"/>
      <c r="I24"/>
    </row>
    <row r="25" spans="2:9" ht="12.75" customHeight="1">
      <c r="B25" s="94"/>
      <c r="C25" s="89"/>
      <c r="D25" s="89"/>
      <c r="E25" s="89"/>
      <c r="F25" s="89"/>
      <c r="G25" s="89"/>
      <c r="H25" s="89"/>
      <c r="I25"/>
    </row>
    <row r="26" spans="2:9" ht="12.75" customHeight="1">
      <c r="B26" s="94"/>
      <c r="C26" s="89"/>
      <c r="D26" s="89"/>
      <c r="E26" s="89"/>
      <c r="F26" s="89"/>
      <c r="G26" s="89"/>
      <c r="H26" s="89"/>
      <c r="I26"/>
    </row>
    <row r="27" spans="2:9" ht="12.75" customHeight="1">
      <c r="B27" s="89"/>
      <c r="C27" s="89"/>
      <c r="D27" s="89"/>
      <c r="E27" s="89"/>
      <c r="F27" s="89"/>
      <c r="G27" s="89"/>
      <c r="H27" s="89"/>
      <c r="I27"/>
    </row>
    <row r="28" spans="2:9" ht="12.75" customHeight="1">
      <c r="B28" s="89"/>
      <c r="C28" s="89"/>
      <c r="D28" s="89"/>
      <c r="E28" s="89"/>
      <c r="F28" s="89"/>
      <c r="G28" s="89"/>
      <c r="H28" s="89"/>
      <c r="I28"/>
    </row>
    <row r="29" spans="2:9" ht="12.75" customHeight="1">
      <c r="B29" s="89"/>
      <c r="C29" s="89"/>
      <c r="D29" s="89"/>
      <c r="E29" s="89"/>
      <c r="F29" s="89"/>
      <c r="G29" s="89"/>
      <c r="H29" s="89"/>
      <c r="I29"/>
    </row>
    <row r="30" spans="2:9" ht="12.75" customHeight="1">
      <c r="B30" s="89"/>
      <c r="C30" s="89"/>
      <c r="D30" s="89"/>
      <c r="E30" s="89"/>
      <c r="F30" s="89"/>
      <c r="G30" s="89"/>
      <c r="H30" s="89"/>
      <c r="I30"/>
    </row>
    <row r="31" spans="2:9" ht="12.75" customHeight="1">
      <c r="B31" s="89"/>
      <c r="C31" s="89"/>
      <c r="D31" s="89"/>
      <c r="E31" s="89"/>
      <c r="F31" s="89"/>
      <c r="G31" s="89"/>
      <c r="H31" s="89"/>
      <c r="I31"/>
    </row>
    <row r="32" spans="2:9" ht="12.75" customHeight="1">
      <c r="B32" s="89"/>
      <c r="C32" s="89"/>
      <c r="D32" s="89"/>
      <c r="E32" s="89"/>
      <c r="F32" s="89"/>
      <c r="G32" s="89"/>
      <c r="H32" s="89"/>
      <c r="I32"/>
    </row>
    <row r="33" spans="2:9" ht="12.75" customHeight="1">
      <c r="B33" s="89"/>
      <c r="C33" s="89"/>
      <c r="D33" s="89"/>
      <c r="E33" s="89"/>
      <c r="F33" s="89"/>
      <c r="G33" s="89"/>
      <c r="H33" s="89"/>
      <c r="I33"/>
    </row>
    <row r="34" spans="2:9" ht="12.75" customHeight="1">
      <c r="B34" s="89"/>
      <c r="C34" s="89"/>
      <c r="D34" s="89"/>
      <c r="E34" s="89"/>
      <c r="F34" s="89"/>
      <c r="G34" s="89"/>
      <c r="H34" s="89"/>
      <c r="I34"/>
    </row>
    <row r="35" spans="2:9" ht="12.75" customHeight="1">
      <c r="B35" s="89"/>
      <c r="C35" s="89"/>
      <c r="D35" s="89"/>
      <c r="E35" s="89"/>
      <c r="F35" s="89"/>
      <c r="G35" s="89"/>
      <c r="H35" s="89"/>
      <c r="I35"/>
    </row>
    <row r="36" spans="2:9" ht="15" customHeight="1">
      <c r="B36" s="95" t="s">
        <v>7</v>
      </c>
      <c r="C36" s="95"/>
      <c r="D36" s="95"/>
      <c r="E36" s="95"/>
      <c r="F36" s="95"/>
      <c r="G36" s="95"/>
      <c r="H36" s="95"/>
      <c r="I36"/>
    </row>
  </sheetData>
  <sheetProtection selectLockedCells="1" selectUnlockedCells="1"/>
  <mergeCells count="8">
    <mergeCell ref="C7:D7"/>
    <mergeCell ref="E7:F7"/>
    <mergeCell ref="G7:H7"/>
    <mergeCell ref="B14:H14"/>
    <mergeCell ref="B36:H36"/>
    <mergeCell ref="B6:H6"/>
    <mergeCell ref="B2:H2"/>
    <mergeCell ref="B5:H5"/>
  </mergeCells>
  <printOptions horizontalCentered="1"/>
  <pageMargins left="0" right="0" top="0.393700787401575" bottom="0.314960634614539" header="0.314960634614539" footer="0.314960634614539"/>
  <pageSetup orientation="portrait" paperSize="9" scale="76" r:id="rId2"/>
  <ignoredErrors>
    <ignoredError sqref="A1:I36" numberStoredAsText="1"/>
    <ignoredError sqref="A1:I36" formula="1"/>
  </ignoredError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dimension ref="A1:U499"/>
  <sheetViews>
    <sheetView workbookViewId="0" topLeftCell="A1">
      <pane ySplit="2" topLeftCell="A3" activePane="bottomLeft" state="frozen"/>
      <selection pane="topLeft" activeCell="C1" sqref="C1"/>
      <selection pane="bottomLeft" activeCell="B10" sqref="B10"/>
    </sheetView>
  </sheetViews>
  <sheetFormatPr defaultColWidth="11.4242857142857" defaultRowHeight="15" customHeight="1"/>
  <cols>
    <col min="1" max="1" width="21" style="51" bestFit="1" customWidth="1"/>
    <col min="2" max="2" width="24.8571428571429" style="51" bestFit="1" customWidth="1"/>
    <col min="3" max="3" width="4.71428571428571" style="51" customWidth="1"/>
    <col min="4" max="4" width="19.4285714285714" style="51" bestFit="1" customWidth="1"/>
    <col min="5" max="5" width="14.4285714285714" style="51" customWidth="1"/>
    <col min="6" max="6" width="51.7142857142857" style="75" bestFit="1" customWidth="1"/>
    <col min="7" max="7" width="13.8571428571429" style="51" bestFit="1" customWidth="1"/>
    <col min="8" max="9" width="15.2857142857143" style="51" bestFit="1" customWidth="1"/>
    <col min="10" max="10" width="14.4285714285714" style="51" bestFit="1" customWidth="1"/>
    <col min="11" max="12" width="15.2857142857143" style="51" bestFit="1" customWidth="1"/>
    <col min="13" max="14" width="16.4285714285714" style="51" bestFit="1" customWidth="1"/>
    <col min="15" max="15" width="15.4285714285714" style="51" bestFit="1" customWidth="1"/>
    <col min="16" max="18" width="16.5714285714286" style="51" bestFit="1" customWidth="1"/>
    <col min="19" max="20" width="11.4285714285714" style="51" customWidth="1"/>
    <col min="21" max="21" width="25.4285714285714" style="51" bestFit="1" customWidth="1"/>
    <col min="22" max="22" width="11.4285714285714" style="51" customWidth="1"/>
    <col min="23" max="16384" width="11.4285714285714" style="51"/>
  </cols>
  <sheetData>
    <row r="1" spans="1:18" ht="15.75" thickBot="1">
      <c r="A1" s="1" t="s">
        <v>8</v>
      </c>
      <c r="B1" s="2"/>
      <c r="E1" s="3" t="s">
        <v>9</v>
      </c>
      <c r="F1" s="3" t="s">
        <v>0</v>
      </c>
      <c r="G1" s="4" t="s">
        <v>10</v>
      </c>
      <c r="H1" s="4"/>
      <c r="I1" s="5"/>
      <c r="J1" s="6" t="s">
        <v>11</v>
      </c>
      <c r="K1" s="6"/>
      <c r="L1" s="7"/>
      <c r="M1" s="8" t="s">
        <v>12</v>
      </c>
      <c r="N1" s="8"/>
      <c r="O1" s="9"/>
      <c r="P1" s="10" t="s">
        <v>13</v>
      </c>
      <c r="Q1" s="10"/>
      <c r="R1" s="11"/>
    </row>
    <row r="2" spans="1:18" ht="15.75" thickBot="1">
      <c r="A2" s="12"/>
      <c r="B2" s="13"/>
      <c r="C2" s="14"/>
      <c r="D2" s="15"/>
      <c r="E2" s="16"/>
      <c r="F2" s="16"/>
      <c r="G2" s="4">
        <f>Ctxt.ML.Anio3</f>
        <v>2017</v>
      </c>
      <c r="H2" s="4">
        <f>Ctxt.ML.Anio2</f>
        <v>2018</v>
      </c>
      <c r="I2" s="5">
        <f>Ctxt.ML.Anio1</f>
        <v>2019</v>
      </c>
      <c r="J2" s="6">
        <f>Ctxt.ML.Anio3</f>
        <v>2017</v>
      </c>
      <c r="K2" s="6">
        <f>Ctxt.ML.Anio2</f>
        <v>2018</v>
      </c>
      <c r="L2" s="7">
        <f>Ctxt.ML.Anio1</f>
        <v>2019</v>
      </c>
      <c r="M2" s="8">
        <f>Ctxt.ML.Anio3</f>
        <v>2017</v>
      </c>
      <c r="N2" s="8">
        <f>Ctxt.ML.Anio2</f>
        <v>2018</v>
      </c>
      <c r="O2" s="9">
        <f>Ctxt.ML.Anio1</f>
        <v>2019</v>
      </c>
      <c r="P2" s="10">
        <f>Ctxt.ML.Anio3</f>
        <v>2017</v>
      </c>
      <c r="Q2" s="10">
        <f>Ctxt.ML.Anio2</f>
        <v>2018</v>
      </c>
      <c r="R2" s="11">
        <f>Ctxt.ML.Anio1</f>
        <v>2019</v>
      </c>
    </row>
    <row r="3" spans="1:18" ht="15.75" thickBot="1">
      <c r="A3" s="17" t="s">
        <v>14</v>
      </c>
      <c r="B3" s="18" t="s">
        <v>51</v>
      </c>
      <c r="D3" s="19" t="s">
        <v>16</v>
      </c>
      <c r="E3" s="20"/>
      <c r="F3" s="21" t="s">
        <v>17</v>
      </c>
      <c r="G3" s="22">
        <v>95071</v>
      </c>
      <c r="H3" s="23">
        <v>95550</v>
      </c>
      <c r="I3" s="24">
        <v>95814</v>
      </c>
      <c r="J3" s="22">
        <v>6084578</v>
      </c>
      <c r="K3" s="23">
        <v>6459763</v>
      </c>
      <c r="L3" s="24">
        <v>6561204</v>
      </c>
      <c r="M3" s="22">
        <v>12818776</v>
      </c>
      <c r="N3" s="23">
        <v>13317349</v>
      </c>
      <c r="O3" s="24">
        <v>13334704</v>
      </c>
      <c r="P3" s="22">
        <v>44345268</v>
      </c>
      <c r="Q3" s="23">
        <v>44473303</v>
      </c>
      <c r="R3" s="24">
        <v>44978605</v>
      </c>
    </row>
    <row r="4" spans="1:18" ht="15.75" thickBot="1">
      <c r="A4" s="25" t="s">
        <v>18</v>
      </c>
      <c r="B4" s="26" t="s">
        <v>47</v>
      </c>
      <c r="E4" s="27"/>
      <c r="F4" s="27" t="s">
        <v>20</v>
      </c>
      <c r="G4" s="28">
        <v>36098</v>
      </c>
      <c r="H4" s="29">
        <v>36098</v>
      </c>
      <c r="I4" s="30">
        <v>36098</v>
      </c>
      <c r="J4" s="28">
        <v>2829614</v>
      </c>
      <c r="K4" s="29">
        <v>2956983</v>
      </c>
      <c r="L4" s="30">
        <v>2968702</v>
      </c>
      <c r="M4" s="28">
        <v>6702805</v>
      </c>
      <c r="N4" s="29">
        <v>6893747</v>
      </c>
      <c r="O4" s="30">
        <v>6851475</v>
      </c>
      <c r="P4" s="28">
        <v>25030949</v>
      </c>
      <c r="Q4" s="29">
        <v>24997414</v>
      </c>
      <c r="R4" s="30">
        <v>25124631</v>
      </c>
    </row>
    <row r="5" spans="1:18" ht="15.75" thickBot="1">
      <c r="A5" s="25" t="s">
        <v>21</v>
      </c>
      <c r="B5" s="26" t="s">
        <v>46</v>
      </c>
      <c r="D5" s="19" t="s">
        <v>23</v>
      </c>
      <c r="E5" s="31" t="s">
        <v>41</v>
      </c>
      <c r="F5" s="32" t="s">
        <v>55</v>
      </c>
      <c r="G5" s="33">
        <v>68065567.269999996</v>
      </c>
      <c r="H5" s="34">
        <v>62129327.630000003</v>
      </c>
      <c r="I5" s="35">
        <v>60728180.530000001</v>
      </c>
      <c r="J5" s="33">
        <v>3945822320.0799999</v>
      </c>
      <c r="K5" s="34">
        <v>4135943898.7399998</v>
      </c>
      <c r="L5" s="35">
        <v>4117393173.5500002</v>
      </c>
      <c r="M5" s="33">
        <v>5844964982.1599998</v>
      </c>
      <c r="N5" s="34">
        <v>6067673646.8000002</v>
      </c>
      <c r="O5" s="35">
        <v>6092991610.25</v>
      </c>
      <c r="P5" s="33">
        <v>20645088067.41</v>
      </c>
      <c r="Q5" s="34">
        <v>20765904046.580002</v>
      </c>
      <c r="R5" s="35">
        <v>20921772816.82</v>
      </c>
    </row>
    <row r="6" spans="1:18" ht="15">
      <c r="A6" s="25" t="s">
        <v>26</v>
      </c>
      <c r="B6" s="26">
        <v>2019</v>
      </c>
      <c r="E6" s="31" t="s">
        <v>37</v>
      </c>
      <c r="F6" s="32" t="s">
        <v>54</v>
      </c>
      <c r="G6" s="33">
        <v>5410133.8899999997</v>
      </c>
      <c r="H6" s="34">
        <v>8041827.8200000003</v>
      </c>
      <c r="I6" s="35">
        <v>4904664.6699999999</v>
      </c>
      <c r="J6" s="33">
        <v>282127046.94</v>
      </c>
      <c r="K6" s="34">
        <v>347956627.16000003</v>
      </c>
      <c r="L6" s="35">
        <v>343037516.76999998</v>
      </c>
      <c r="M6" s="33">
        <v>722811610.00999999</v>
      </c>
      <c r="N6" s="34">
        <v>859872569.79999995</v>
      </c>
      <c r="O6" s="35">
        <v>830676631.82000005</v>
      </c>
      <c r="P6" s="33">
        <v>1701083060.6099999</v>
      </c>
      <c r="Q6" s="34">
        <v>2024598847.99</v>
      </c>
      <c r="R6" s="35">
        <v>2048527930.51</v>
      </c>
    </row>
    <row r="7" spans="1:18" ht="15">
      <c r="A7" s="25" t="s">
        <v>29</v>
      </c>
      <c r="B7" s="26">
        <v>2018</v>
      </c>
      <c r="E7" s="31" t="s">
        <v>34</v>
      </c>
      <c r="F7" s="36" t="s">
        <v>49</v>
      </c>
      <c r="G7" s="37">
        <v>11195036.449999999</v>
      </c>
      <c r="H7" s="38">
        <v>9952427.5399999991</v>
      </c>
      <c r="I7" s="39">
        <v>11836780.67</v>
      </c>
      <c r="J7" s="37">
        <v>1126333587.74</v>
      </c>
      <c r="K7" s="38">
        <v>1149642699.98</v>
      </c>
      <c r="L7" s="39">
        <v>1123535646.3299999</v>
      </c>
      <c r="M7" s="37">
        <v>2217181299.1500001</v>
      </c>
      <c r="N7" s="38">
        <v>2321173280.9699998</v>
      </c>
      <c r="O7" s="39">
        <v>2311014401.1500001</v>
      </c>
      <c r="P7" s="37">
        <v>8145885941.7200003</v>
      </c>
      <c r="Q7" s="38">
        <v>8308470488.1300001</v>
      </c>
      <c r="R7" s="39">
        <v>8403405876.04</v>
      </c>
    </row>
    <row r="8" spans="1:18" ht="15">
      <c r="A8" s="25" t="s">
        <v>32</v>
      </c>
      <c r="B8" s="26">
        <v>2017</v>
      </c>
      <c r="E8" s="31" t="s">
        <v>31</v>
      </c>
      <c r="F8" s="36" t="s">
        <v>30</v>
      </c>
      <c r="G8" s="37">
        <v>12506345.34</v>
      </c>
      <c r="H8" s="38">
        <v>12598125.060000001</v>
      </c>
      <c r="I8" s="39">
        <v>13173077.27</v>
      </c>
      <c r="J8" s="37">
        <v>2258504184.0500002</v>
      </c>
      <c r="K8" s="38">
        <v>2336447087.8800001</v>
      </c>
      <c r="L8" s="39">
        <v>2359114895.4200001</v>
      </c>
      <c r="M8" s="37">
        <v>4127865265.6500001</v>
      </c>
      <c r="N8" s="38">
        <v>4366359695.25</v>
      </c>
      <c r="O8" s="39">
        <v>4419455520.4399996</v>
      </c>
      <c r="P8" s="37">
        <v>16464626569.32</v>
      </c>
      <c r="Q8" s="38">
        <v>16818289398.52</v>
      </c>
      <c r="R8" s="39">
        <v>17483545921.080002</v>
      </c>
    </row>
    <row r="9" spans="1:18" ht="15">
      <c r="A9" s="25" t="s">
        <v>35</v>
      </c>
      <c r="B9" s="26" t="s">
        <v>44</v>
      </c>
      <c r="E9" s="31" t="s">
        <v>28</v>
      </c>
      <c r="F9" s="36" t="s">
        <v>19</v>
      </c>
      <c r="G9" s="37">
        <v>1947547.8200000001</v>
      </c>
      <c r="H9" s="38">
        <v>1324532.1599999999</v>
      </c>
      <c r="I9" s="39">
        <v>2383898.3999999999</v>
      </c>
      <c r="J9" s="37">
        <v>155594723.50999999</v>
      </c>
      <c r="K9" s="38">
        <v>133654296.09</v>
      </c>
      <c r="L9" s="39">
        <v>175590725.13</v>
      </c>
      <c r="M9" s="37">
        <v>187560069.47999999</v>
      </c>
      <c r="N9" s="38">
        <v>197960260.78999999</v>
      </c>
      <c r="O9" s="39">
        <v>216593305.38</v>
      </c>
      <c r="P9" s="37">
        <v>856761371.59000003</v>
      </c>
      <c r="Q9" s="38">
        <v>804737932.95000005</v>
      </c>
      <c r="R9" s="39">
        <v>907416907.11000001</v>
      </c>
    </row>
    <row r="10" spans="1:18" ht="15">
      <c r="A10" s="25" t="s">
        <v>38</v>
      </c>
      <c r="B10" s="40" t="s">
        <v>50</v>
      </c>
      <c r="E10" s="31" t="s">
        <v>25</v>
      </c>
      <c r="F10" s="36" t="s">
        <v>22</v>
      </c>
      <c r="G10" s="37">
        <v>0</v>
      </c>
      <c r="H10" s="38">
        <v>0</v>
      </c>
      <c r="I10" s="39">
        <v>0</v>
      </c>
      <c r="J10" s="37">
        <v>69245407.939999998</v>
      </c>
      <c r="K10" s="38">
        <v>107549720.03</v>
      </c>
      <c r="L10" s="39">
        <v>51299397.280000001</v>
      </c>
      <c r="M10" s="37">
        <v>60052562.789999999</v>
      </c>
      <c r="N10" s="38">
        <v>180189964.66</v>
      </c>
      <c r="O10" s="39">
        <v>152489223.69</v>
      </c>
      <c r="P10" s="37">
        <v>273575717.88999999</v>
      </c>
      <c r="Q10" s="38">
        <v>437291833.25999999</v>
      </c>
      <c r="R10" s="39">
        <v>336438564.14999998</v>
      </c>
    </row>
    <row r="11" spans="1:18" ht="15">
      <c r="A11" s="41" t="s">
        <v>42</v>
      </c>
      <c r="B11" s="42">
        <v>44195</v>
      </c>
      <c r="E11" s="31" t="s">
        <v>61</v>
      </c>
      <c r="F11" s="36" t="s">
        <v>39</v>
      </c>
      <c r="G11" s="37">
        <v>50000</v>
      </c>
      <c r="H11" s="38">
        <v>5500</v>
      </c>
      <c r="I11" s="39">
        <v>61936.099999999999</v>
      </c>
      <c r="J11" s="37">
        <v>33605548.43</v>
      </c>
      <c r="K11" s="38">
        <v>37495225.670000002</v>
      </c>
      <c r="L11" s="39">
        <v>33483777.300000001</v>
      </c>
      <c r="M11" s="37">
        <v>170286404.11000001</v>
      </c>
      <c r="N11" s="38">
        <v>263768778.83000001</v>
      </c>
      <c r="O11" s="39">
        <v>275403111.56999999</v>
      </c>
      <c r="P11" s="37">
        <v>1424690719.8199999</v>
      </c>
      <c r="Q11" s="38">
        <v>1876843312.6700001</v>
      </c>
      <c r="R11" s="39">
        <v>1960716568.24</v>
      </c>
    </row>
    <row r="12" spans="1:18" ht="15">
      <c r="A12" s="41" t="s">
        <v>45</v>
      </c>
      <c r="B12" s="43">
        <v>2011</v>
      </c>
      <c r="E12" s="31" t="s">
        <v>59</v>
      </c>
      <c r="F12" s="36" t="s">
        <v>83</v>
      </c>
      <c r="G12" s="37">
        <v>499921.78000000003</v>
      </c>
      <c r="H12" s="38">
        <v>315308.32000000001</v>
      </c>
      <c r="I12" s="39">
        <v>486416.59000000003</v>
      </c>
      <c r="J12" s="37">
        <v>4428665.8899999997</v>
      </c>
      <c r="K12" s="38">
        <v>4473081.2599999998</v>
      </c>
      <c r="L12" s="39">
        <v>4857875.5099999998</v>
      </c>
      <c r="M12" s="37">
        <v>27366965.75</v>
      </c>
      <c r="N12" s="38">
        <v>27764511.399999999</v>
      </c>
      <c r="O12" s="39">
        <v>29603160.629999999</v>
      </c>
      <c r="P12" s="37">
        <v>82883892.719999999</v>
      </c>
      <c r="Q12" s="38">
        <v>80932855.310000002</v>
      </c>
      <c r="R12" s="39">
        <v>70689384.590000004</v>
      </c>
    </row>
    <row r="13" spans="1:21" ht="15.75" thickBot="1">
      <c r="A13" s="44" t="s">
        <v>48</v>
      </c>
      <c r="B13" s="45" t="s">
        <v>43</v>
      </c>
      <c r="E13" s="46" t="s">
        <v>57</v>
      </c>
      <c r="F13" s="47" t="s">
        <v>84</v>
      </c>
      <c r="G13" s="48">
        <v>5919486.8700000001</v>
      </c>
      <c r="H13" s="49">
        <v>7251000</v>
      </c>
      <c r="I13" s="50">
        <v>8832957.5600000005</v>
      </c>
      <c r="J13" s="48">
        <v>124082812.23999999</v>
      </c>
      <c r="K13" s="49">
        <v>92628357.920000002</v>
      </c>
      <c r="L13" s="50">
        <v>114541826.76000001</v>
      </c>
      <c r="M13" s="48">
        <v>607117070.12</v>
      </c>
      <c r="N13" s="49">
        <v>626262949.96000004</v>
      </c>
      <c r="O13" s="50">
        <v>1075524439.1700001</v>
      </c>
      <c r="P13" s="48">
        <v>1582998707.0899999</v>
      </c>
      <c r="Q13" s="49">
        <v>1674776600.9100001</v>
      </c>
      <c r="R13" s="50">
        <v>2331103797.02</v>
      </c>
      <c r="U13" s="51" t="s">
        <v>52</v>
      </c>
    </row>
    <row r="14" spans="4:18" ht="15.75" thickBot="1">
      <c r="D14" s="19" t="s">
        <v>53</v>
      </c>
      <c r="E14" s="31" t="s">
        <v>41</v>
      </c>
      <c r="F14" s="32" t="s">
        <v>40</v>
      </c>
      <c r="G14" s="33">
        <v>33937761.93</v>
      </c>
      <c r="H14" s="34">
        <v>34256148.899999999</v>
      </c>
      <c r="I14" s="35">
        <v>36630433.719999999</v>
      </c>
      <c r="J14" s="33">
        <v>2314332879.0300002</v>
      </c>
      <c r="K14" s="34">
        <v>2438837185.6399999</v>
      </c>
      <c r="L14" s="35">
        <v>2614420193.77</v>
      </c>
      <c r="M14" s="33">
        <v>4688505351.8500004</v>
      </c>
      <c r="N14" s="34">
        <v>5003472130.6899996</v>
      </c>
      <c r="O14" s="35">
        <v>5205378163.4099998</v>
      </c>
      <c r="P14" s="33">
        <v>16247650176.4</v>
      </c>
      <c r="Q14" s="34">
        <v>16769370384.559999</v>
      </c>
      <c r="R14" s="35">
        <v>17820914992.5</v>
      </c>
    </row>
    <row r="15" spans="5:18" ht="15">
      <c r="E15" s="31" t="s">
        <v>37</v>
      </c>
      <c r="F15" s="36" t="s">
        <v>36</v>
      </c>
      <c r="G15" s="37">
        <v>38522201.460000001</v>
      </c>
      <c r="H15" s="38">
        <v>42077011.700000003</v>
      </c>
      <c r="I15" s="39">
        <v>42089111.310000002</v>
      </c>
      <c r="J15" s="37">
        <v>2581105141.8200002</v>
      </c>
      <c r="K15" s="38">
        <v>2726887717.9899998</v>
      </c>
      <c r="L15" s="39">
        <v>2917844676.7800002</v>
      </c>
      <c r="M15" s="37">
        <v>4480499044.1099997</v>
      </c>
      <c r="N15" s="38">
        <v>4725878635.8299999</v>
      </c>
      <c r="O15" s="39">
        <v>4874283913.5799999</v>
      </c>
      <c r="P15" s="37">
        <v>16248983157.52</v>
      </c>
      <c r="Q15" s="38">
        <v>16754568884.049999</v>
      </c>
      <c r="R15" s="39">
        <v>17637003987.740002</v>
      </c>
    </row>
    <row r="16" spans="5:18" ht="15">
      <c r="E16" s="31" t="s">
        <v>34</v>
      </c>
      <c r="F16" s="36" t="s">
        <v>33</v>
      </c>
      <c r="G16" s="37">
        <v>853976.81999999995</v>
      </c>
      <c r="H16" s="38">
        <v>620981.68999999994</v>
      </c>
      <c r="I16" s="39">
        <v>459378.90999999997</v>
      </c>
      <c r="J16" s="37">
        <v>179423330.91999999</v>
      </c>
      <c r="K16" s="38">
        <v>192338288.03</v>
      </c>
      <c r="L16" s="39">
        <v>194286837.58000001</v>
      </c>
      <c r="M16" s="37">
        <v>185209548.93000001</v>
      </c>
      <c r="N16" s="38">
        <v>171331256.13999999</v>
      </c>
      <c r="O16" s="39">
        <v>160519872.47999999</v>
      </c>
      <c r="P16" s="37">
        <v>629631799.16999996</v>
      </c>
      <c r="Q16" s="38">
        <v>562017521.29999995</v>
      </c>
      <c r="R16" s="39">
        <v>522810265.30000001</v>
      </c>
    </row>
    <row r="17" spans="5:18" ht="15">
      <c r="E17" s="31" t="s">
        <v>31</v>
      </c>
      <c r="F17" s="36" t="s">
        <v>30</v>
      </c>
      <c r="G17" s="37">
        <v>1834470.8999999999</v>
      </c>
      <c r="H17" s="38">
        <v>2887923.5299999998</v>
      </c>
      <c r="I17" s="39">
        <v>2291322.48</v>
      </c>
      <c r="J17" s="37">
        <v>502888087.92000002</v>
      </c>
      <c r="K17" s="38">
        <v>548754494.41999996</v>
      </c>
      <c r="L17" s="39">
        <v>592965454.77999997</v>
      </c>
      <c r="M17" s="37">
        <v>1230788424.75</v>
      </c>
      <c r="N17" s="38">
        <v>1327217289.26</v>
      </c>
      <c r="O17" s="39">
        <v>1345346711.1600001</v>
      </c>
      <c r="P17" s="37">
        <v>4610947142.4399996</v>
      </c>
      <c r="Q17" s="38">
        <v>4715464259.6499996</v>
      </c>
      <c r="R17" s="39">
        <v>4822598552.0600004</v>
      </c>
    </row>
    <row r="18" spans="5:18" ht="15">
      <c r="E18" s="31" t="s">
        <v>28</v>
      </c>
      <c r="F18" s="36" t="s">
        <v>27</v>
      </c>
      <c r="G18" s="52"/>
      <c r="H18" s="53"/>
      <c r="I18" s="54"/>
      <c r="J18" s="52"/>
      <c r="K18" s="53"/>
      <c r="L18" s="54"/>
      <c r="M18" s="52"/>
      <c r="N18" s="53"/>
      <c r="O18" s="54"/>
      <c r="P18" s="52"/>
      <c r="Q18" s="53"/>
      <c r="R18" s="54"/>
    </row>
    <row r="19" spans="5:18" ht="15">
      <c r="E19" s="31" t="s">
        <v>25</v>
      </c>
      <c r="F19" s="36" t="s">
        <v>24</v>
      </c>
      <c r="G19" s="37">
        <v>5474435.1699999999</v>
      </c>
      <c r="H19" s="38">
        <v>9033300.4900000002</v>
      </c>
      <c r="I19" s="39">
        <v>16311755.449999999</v>
      </c>
      <c r="J19" s="37">
        <v>396990452.66000003</v>
      </c>
      <c r="K19" s="38">
        <v>596284214.40999997</v>
      </c>
      <c r="L19" s="39">
        <v>769120886.94000006</v>
      </c>
      <c r="M19" s="37">
        <v>850549174.50999999</v>
      </c>
      <c r="N19" s="38">
        <v>1053320943.8200001</v>
      </c>
      <c r="O19" s="39">
        <v>1131366383.28</v>
      </c>
      <c r="P19" s="37">
        <v>4449644367.0200005</v>
      </c>
      <c r="Q19" s="38">
        <v>5312211149.5100002</v>
      </c>
      <c r="R19" s="39">
        <v>6046034597.1800003</v>
      </c>
    </row>
    <row r="20" spans="5:18" ht="15">
      <c r="E20" s="31" t="s">
        <v>61</v>
      </c>
      <c r="F20" s="36" t="s">
        <v>60</v>
      </c>
      <c r="G20" s="37">
        <v>0</v>
      </c>
      <c r="H20" s="38">
        <v>0</v>
      </c>
      <c r="I20" s="39">
        <v>0</v>
      </c>
      <c r="J20" s="37">
        <v>192423812.28</v>
      </c>
      <c r="K20" s="38">
        <v>305205863.56999999</v>
      </c>
      <c r="L20" s="39">
        <v>210391890.16999999</v>
      </c>
      <c r="M20" s="37">
        <v>156438300.58000001</v>
      </c>
      <c r="N20" s="38">
        <v>180493086.27000001</v>
      </c>
      <c r="O20" s="39">
        <v>175985808.94</v>
      </c>
      <c r="P20" s="37">
        <v>572029578.95000005</v>
      </c>
      <c r="Q20" s="38">
        <v>775004463.39999998</v>
      </c>
      <c r="R20" s="39">
        <v>596667342.71000004</v>
      </c>
    </row>
    <row r="21" spans="5:18" ht="15">
      <c r="E21" s="31" t="s">
        <v>59</v>
      </c>
      <c r="F21" s="36" t="s">
        <v>58</v>
      </c>
      <c r="G21" s="37">
        <v>499796.78000000003</v>
      </c>
      <c r="H21" s="38">
        <v>383895.52000000002</v>
      </c>
      <c r="I21" s="39">
        <v>465293.33000000002</v>
      </c>
      <c r="J21" s="37">
        <v>1969009.4399999999</v>
      </c>
      <c r="K21" s="38">
        <v>24120480.940000001</v>
      </c>
      <c r="L21" s="39">
        <v>22947204.940000001</v>
      </c>
      <c r="M21" s="37">
        <v>35101206.75</v>
      </c>
      <c r="N21" s="38">
        <v>39706611.93</v>
      </c>
      <c r="O21" s="39">
        <v>48220253.710000001</v>
      </c>
      <c r="P21" s="37">
        <v>161591450.56</v>
      </c>
      <c r="Q21" s="38">
        <v>160506893.15000001</v>
      </c>
      <c r="R21" s="39">
        <v>173395670.28999999</v>
      </c>
    </row>
    <row r="22" spans="5:18" ht="15.75" thickBot="1">
      <c r="E22" s="47" t="s">
        <v>57</v>
      </c>
      <c r="F22" s="47" t="s">
        <v>56</v>
      </c>
      <c r="G22" s="48">
        <v>11590112.199999999</v>
      </c>
      <c r="H22" s="49">
        <v>2336153.9100000001</v>
      </c>
      <c r="I22" s="50">
        <v>11400445.880000001</v>
      </c>
      <c r="J22" s="48">
        <v>626339947.41999996</v>
      </c>
      <c r="K22" s="49">
        <v>753048242.28999996</v>
      </c>
      <c r="L22" s="50">
        <v>763976490.92999995</v>
      </c>
      <c r="M22" s="48">
        <v>1213136395.5599999</v>
      </c>
      <c r="N22" s="49">
        <v>1104101305.26</v>
      </c>
      <c r="O22" s="50">
        <v>1667292267.3900001</v>
      </c>
      <c r="P22" s="48">
        <v>3713398089.71</v>
      </c>
      <c r="Q22" s="49">
        <v>3754005182.5999999</v>
      </c>
      <c r="R22" s="50">
        <v>4410794046.3100004</v>
      </c>
    </row>
    <row r="23" spans="4:18" ht="15.75" thickBot="1">
      <c r="D23" s="19" t="s">
        <v>62</v>
      </c>
      <c r="E23" s="55"/>
      <c r="F23" s="56" t="s">
        <v>63</v>
      </c>
      <c r="G23" s="57">
        <v>18774313.25</v>
      </c>
      <c r="H23" s="58">
        <v>23264267.850000001</v>
      </c>
      <c r="I23" s="59">
        <v>22048091.739999998</v>
      </c>
      <c r="J23" s="57">
        <v>5172157340.1999998</v>
      </c>
      <c r="K23" s="58">
        <v>4588097735.7299995</v>
      </c>
      <c r="L23" s="59">
        <v>3982754610.5599999</v>
      </c>
      <c r="M23" s="57">
        <v>8213864250.9700003</v>
      </c>
      <c r="N23" s="58">
        <v>7819605780.2799997</v>
      </c>
      <c r="O23" s="59">
        <v>7204891353.5500002</v>
      </c>
      <c r="P23" s="57">
        <v>22526107969.099998</v>
      </c>
      <c r="Q23" s="58">
        <v>20109840880.07</v>
      </c>
      <c r="R23" s="59">
        <v>18156832815.150002</v>
      </c>
    </row>
    <row r="24" spans="4:18" ht="15.75" thickBot="1">
      <c r="D24" s="19" t="s">
        <v>64</v>
      </c>
      <c r="E24" s="60"/>
      <c r="F24" s="61" t="s">
        <v>65</v>
      </c>
      <c r="G24" s="62">
        <v>29531267.300000001</v>
      </c>
      <c r="H24" s="63">
        <v>30943770.399999999</v>
      </c>
      <c r="I24" s="64">
        <v>30097473.449999999</v>
      </c>
      <c r="J24" s="62">
        <v>3381137302.4400001</v>
      </c>
      <c r="K24" s="63">
        <v>3681448781.2800002</v>
      </c>
      <c r="L24" s="64">
        <v>3775394166.6199999</v>
      </c>
      <c r="M24" s="62">
        <v>6497530218.7299995</v>
      </c>
      <c r="N24" s="63">
        <v>6944630015.8199997</v>
      </c>
      <c r="O24" s="64">
        <v>7040350012.5500002</v>
      </c>
      <c r="P24" s="62">
        <v>20975466620.860001</v>
      </c>
      <c r="Q24" s="63">
        <v>21614432680.57</v>
      </c>
      <c r="R24" s="64">
        <v>22223769531.43</v>
      </c>
    </row>
    <row r="25" spans="5:18" ht="15">
      <c r="E25" s="60"/>
      <c r="F25" s="65" t="s">
        <v>66</v>
      </c>
      <c r="G25" s="66">
        <v>8082152.3300000001</v>
      </c>
      <c r="H25" s="67">
        <v>9995325.0099999998</v>
      </c>
      <c r="I25" s="68">
        <v>9096955.4499999993</v>
      </c>
      <c r="J25" s="66">
        <v>890168323.55999994</v>
      </c>
      <c r="K25" s="67">
        <v>900266809.53999996</v>
      </c>
      <c r="L25" s="68">
        <v>886372834.36000001</v>
      </c>
      <c r="M25" s="66">
        <v>1613195660.78</v>
      </c>
      <c r="N25" s="67">
        <v>1779086265.47</v>
      </c>
      <c r="O25" s="68">
        <v>1779920277.6700001</v>
      </c>
      <c r="P25" s="66">
        <v>5880908019.4399996</v>
      </c>
      <c r="Q25" s="67">
        <v>6108600816.9499998</v>
      </c>
      <c r="R25" s="68">
        <v>6238106085.75</v>
      </c>
    </row>
    <row r="26" spans="5:18" ht="15">
      <c r="E26" s="60"/>
      <c r="F26" s="65" t="s">
        <v>67</v>
      </c>
      <c r="G26" s="66">
        <v>19584596.109999999</v>
      </c>
      <c r="H26" s="67">
        <v>20123411.460000001</v>
      </c>
      <c r="I26" s="68">
        <v>20144857.77</v>
      </c>
      <c r="J26" s="66">
        <v>2435711766.5900002</v>
      </c>
      <c r="K26" s="67">
        <v>2663651349.1300001</v>
      </c>
      <c r="L26" s="68">
        <v>2767834062.2600002</v>
      </c>
      <c r="M26" s="66">
        <v>4588844130.0100002</v>
      </c>
      <c r="N26" s="67">
        <v>4852047365.4200001</v>
      </c>
      <c r="O26" s="68">
        <v>4879402000.46</v>
      </c>
      <c r="P26" s="66">
        <v>14299465223.42</v>
      </c>
      <c r="Q26" s="67">
        <v>14656549399.02</v>
      </c>
      <c r="R26" s="68">
        <v>15053633729.219999</v>
      </c>
    </row>
    <row r="27" spans="5:18" ht="15">
      <c r="E27" s="60"/>
      <c r="F27" s="65" t="s">
        <v>68</v>
      </c>
      <c r="G27" s="66">
        <v>1864518.8600000001</v>
      </c>
      <c r="H27" s="67">
        <v>825033.93000000005</v>
      </c>
      <c r="I27" s="68">
        <v>855660.22999999998</v>
      </c>
      <c r="J27" s="66">
        <v>55257212.289999999</v>
      </c>
      <c r="K27" s="67">
        <v>117530622.61</v>
      </c>
      <c r="L27" s="68">
        <v>121187270</v>
      </c>
      <c r="M27" s="66">
        <v>295490427.94</v>
      </c>
      <c r="N27" s="67">
        <v>313496384.93000001</v>
      </c>
      <c r="O27" s="68">
        <v>381027734.42000002</v>
      </c>
      <c r="P27" s="66">
        <v>795093378</v>
      </c>
      <c r="Q27" s="67">
        <v>849282464.60000002</v>
      </c>
      <c r="R27" s="68">
        <v>932029716.46000004</v>
      </c>
    </row>
    <row r="28" spans="5:18" ht="15">
      <c r="E28" s="60"/>
      <c r="F28" s="69" t="s">
        <v>69</v>
      </c>
      <c r="G28" s="66">
        <v>20525709.460000001</v>
      </c>
      <c r="H28" s="67">
        <v>23734564.41</v>
      </c>
      <c r="I28" s="68">
        <v>22169221.859999999</v>
      </c>
      <c r="J28" s="66">
        <v>1770747844.1500001</v>
      </c>
      <c r="K28" s="67">
        <v>1746493918.8699999</v>
      </c>
      <c r="L28" s="68">
        <v>1875442162.27</v>
      </c>
      <c r="M28" s="66">
        <v>3263763788.7800002</v>
      </c>
      <c r="N28" s="67">
        <v>3337130805.8899999</v>
      </c>
      <c r="O28" s="68">
        <v>3410047014.9299998</v>
      </c>
      <c r="P28" s="66">
        <v>10042813067.74</v>
      </c>
      <c r="Q28" s="67">
        <v>10035875661.549999</v>
      </c>
      <c r="R28" s="68">
        <v>10068823662.84</v>
      </c>
    </row>
    <row r="29" spans="5:18" ht="15">
      <c r="E29" s="60"/>
      <c r="F29" s="65" t="s">
        <v>66</v>
      </c>
      <c r="G29" s="66">
        <v>1985366.26</v>
      </c>
      <c r="H29" s="67">
        <v>6584754.2999999998</v>
      </c>
      <c r="I29" s="68">
        <v>6868323.1799999997</v>
      </c>
      <c r="J29" s="66">
        <v>861447669.98000002</v>
      </c>
      <c r="K29" s="67">
        <v>849057009.37</v>
      </c>
      <c r="L29" s="68">
        <v>946311494.70000005</v>
      </c>
      <c r="M29" s="66">
        <v>1424003373.4000001</v>
      </c>
      <c r="N29" s="67">
        <v>1474397839.97</v>
      </c>
      <c r="O29" s="68">
        <v>1485510914.5899999</v>
      </c>
      <c r="P29" s="66">
        <v>4821276794.75</v>
      </c>
      <c r="Q29" s="67">
        <v>4833212373.6499996</v>
      </c>
      <c r="R29" s="68">
        <v>4726867975.8699999</v>
      </c>
    </row>
    <row r="30" spans="5:18" ht="15">
      <c r="E30" s="60"/>
      <c r="F30" s="65" t="s">
        <v>67</v>
      </c>
      <c r="G30" s="66">
        <v>13996293.109999999</v>
      </c>
      <c r="H30" s="67">
        <v>12926546.539999999</v>
      </c>
      <c r="I30" s="68">
        <v>11029473.51</v>
      </c>
      <c r="J30" s="66">
        <v>439492078.92000002</v>
      </c>
      <c r="K30" s="67">
        <v>396371203.72000003</v>
      </c>
      <c r="L30" s="68">
        <v>397333114.86000001</v>
      </c>
      <c r="M30" s="66">
        <v>869703630.28999996</v>
      </c>
      <c r="N30" s="67">
        <v>837445380.5</v>
      </c>
      <c r="O30" s="68">
        <v>816563151.75999999</v>
      </c>
      <c r="P30" s="66">
        <v>2100674311.6600001</v>
      </c>
      <c r="Q30" s="67">
        <v>2048287296.25</v>
      </c>
      <c r="R30" s="68">
        <v>1961912984.7</v>
      </c>
    </row>
    <row r="31" spans="5:18" ht="15">
      <c r="E31" s="60"/>
      <c r="F31" s="65" t="s">
        <v>68</v>
      </c>
      <c r="G31" s="66">
        <v>4544050.0899999999</v>
      </c>
      <c r="H31" s="67">
        <v>4223263.5700000003</v>
      </c>
      <c r="I31" s="68">
        <v>4271425.1699999999</v>
      </c>
      <c r="J31" s="66">
        <v>469808095.25</v>
      </c>
      <c r="K31" s="67">
        <v>501065705.77999997</v>
      </c>
      <c r="L31" s="68">
        <v>531797552.70999998</v>
      </c>
      <c r="M31" s="66">
        <v>970056785.09000003</v>
      </c>
      <c r="N31" s="67">
        <v>1025287585.42</v>
      </c>
      <c r="O31" s="68">
        <v>1107972948.5799999</v>
      </c>
      <c r="P31" s="66">
        <v>3120861961.3299999</v>
      </c>
      <c r="Q31" s="67">
        <v>3154375991.6500001</v>
      </c>
      <c r="R31" s="68">
        <v>3380042702.27</v>
      </c>
    </row>
    <row r="32" spans="5:18" ht="15">
      <c r="E32" s="60"/>
      <c r="F32" s="69" t="s">
        <v>70</v>
      </c>
      <c r="G32" s="66">
        <v>1054836.4099999999</v>
      </c>
      <c r="H32" s="67">
        <v>730647.87</v>
      </c>
      <c r="I32" s="68">
        <v>833814</v>
      </c>
      <c r="J32" s="66">
        <v>845030057.10000002</v>
      </c>
      <c r="K32" s="67">
        <v>-73126170.790000007</v>
      </c>
      <c r="L32" s="68">
        <v>8713134.0399999991</v>
      </c>
      <c r="M32" s="66">
        <v>-43543397.380000003</v>
      </c>
      <c r="N32" s="67">
        <v>-40932154.649999999</v>
      </c>
      <c r="O32" s="68">
        <v>-5613281.3799999999</v>
      </c>
      <c r="P32" s="66">
        <v>657383203.09000003</v>
      </c>
      <c r="Q32" s="67">
        <v>-309416183.5</v>
      </c>
      <c r="R32" s="68">
        <v>-157910384.37</v>
      </c>
    </row>
    <row r="33" spans="5:18" ht="15">
      <c r="E33" s="60"/>
      <c r="F33" s="65" t="s">
        <v>71</v>
      </c>
      <c r="G33" s="66">
        <v>519565.96999999997</v>
      </c>
      <c r="H33" s="67">
        <v>172026.22</v>
      </c>
      <c r="I33" s="68">
        <v>192183.89999999999</v>
      </c>
      <c r="J33" s="66">
        <v>118289416.34999999</v>
      </c>
      <c r="K33" s="67">
        <v>202861606.44999999</v>
      </c>
      <c r="L33" s="68">
        <v>112868596.70999999</v>
      </c>
      <c r="M33" s="66">
        <v>273575470.41000003</v>
      </c>
      <c r="N33" s="67">
        <v>285011024.63999999</v>
      </c>
      <c r="O33" s="68">
        <v>285056035.12</v>
      </c>
      <c r="P33" s="66">
        <v>947439814.77999997</v>
      </c>
      <c r="Q33" s="67">
        <v>1069627451.34</v>
      </c>
      <c r="R33" s="68">
        <v>946456575.59000003</v>
      </c>
    </row>
    <row r="34" spans="5:18" ht="15">
      <c r="E34" s="60"/>
      <c r="F34" s="65" t="s">
        <v>72</v>
      </c>
      <c r="G34" s="66">
        <v>1574402.3799999999</v>
      </c>
      <c r="H34" s="67">
        <v>902674.08999999997</v>
      </c>
      <c r="I34" s="68">
        <v>1025997.9</v>
      </c>
      <c r="J34" s="66">
        <v>963319473.45000005</v>
      </c>
      <c r="K34" s="67">
        <v>129735435.66</v>
      </c>
      <c r="L34" s="68">
        <v>121581730.75</v>
      </c>
      <c r="M34" s="66">
        <v>230032073.03</v>
      </c>
      <c r="N34" s="67">
        <v>244078869.99000001</v>
      </c>
      <c r="O34" s="68">
        <v>279442753.74000001</v>
      </c>
      <c r="P34" s="66">
        <v>1604823017.8699999</v>
      </c>
      <c r="Q34" s="67">
        <v>760211267.84000003</v>
      </c>
      <c r="R34" s="68">
        <v>788546191.22000003</v>
      </c>
    </row>
    <row r="35" spans="5:18" ht="15">
      <c r="E35" s="60"/>
      <c r="F35" s="69" t="s">
        <v>73</v>
      </c>
      <c r="G35" s="66">
        <v>45191204.210000001</v>
      </c>
      <c r="H35" s="67">
        <v>56678224.280000001</v>
      </c>
      <c r="I35" s="68">
        <v>48281848.990000002</v>
      </c>
      <c r="J35" s="66">
        <v>1991206586.9000001</v>
      </c>
      <c r="K35" s="67">
        <v>2387885255.9400001</v>
      </c>
      <c r="L35" s="68">
        <v>2447007900.1100001</v>
      </c>
      <c r="M35" s="66">
        <v>3632061282.8099999</v>
      </c>
      <c r="N35" s="67">
        <v>4605939963.0900002</v>
      </c>
      <c r="O35" s="68">
        <v>4965968154.6499996</v>
      </c>
      <c r="P35" s="66">
        <v>15421985333.370001</v>
      </c>
      <c r="Q35" s="67">
        <v>17661187871.400002</v>
      </c>
      <c r="R35" s="68">
        <v>18463188558.57</v>
      </c>
    </row>
    <row r="36" spans="5:18" ht="15">
      <c r="E36" s="60"/>
      <c r="F36" s="69" t="s">
        <v>74</v>
      </c>
      <c r="G36" s="66">
        <v>20321468.34</v>
      </c>
      <c r="H36" s="67">
        <v>21550855.09</v>
      </c>
      <c r="I36" s="68">
        <v>21755455.170000002</v>
      </c>
      <c r="J36" s="66">
        <v>1758384411.3900001</v>
      </c>
      <c r="K36" s="67">
        <v>2025422043.78</v>
      </c>
      <c r="L36" s="68">
        <v>2125217451.51</v>
      </c>
      <c r="M36" s="66">
        <v>3341521919.1700001</v>
      </c>
      <c r="N36" s="67">
        <v>3734503105.0700002</v>
      </c>
      <c r="O36" s="68">
        <v>3823985570.4400001</v>
      </c>
      <c r="P36" s="66">
        <v>10306398089.77</v>
      </c>
      <c r="Q36" s="67">
        <v>10915119871.83</v>
      </c>
      <c r="R36" s="68">
        <v>11336666031.610001</v>
      </c>
    </row>
    <row r="37" spans="5:18" ht="15">
      <c r="E37" s="60"/>
      <c r="F37" s="69" t="s">
        <v>75</v>
      </c>
      <c r="G37" s="66">
        <v>5161221.3099999996</v>
      </c>
      <c r="H37" s="67">
        <v>11053490.890000001</v>
      </c>
      <c r="I37" s="68">
        <v>8710951.9499999993</v>
      </c>
      <c r="J37" s="66">
        <v>357954388.58999997</v>
      </c>
      <c r="K37" s="67">
        <v>396828195.07999998</v>
      </c>
      <c r="L37" s="68">
        <v>368103350.26999998</v>
      </c>
      <c r="M37" s="66">
        <v>1379958204.28</v>
      </c>
      <c r="N37" s="67">
        <v>1641645941.95</v>
      </c>
      <c r="O37" s="68">
        <v>1693665532.3900001</v>
      </c>
      <c r="P37" s="66">
        <v>4266516330.8499999</v>
      </c>
      <c r="Q37" s="67">
        <v>4643174415.5500002</v>
      </c>
      <c r="R37" s="68">
        <v>4723302231.4700003</v>
      </c>
    </row>
    <row r="38" spans="5:18" ht="15">
      <c r="E38" s="60"/>
      <c r="F38" s="70" t="s">
        <v>76</v>
      </c>
      <c r="G38" s="66">
        <v>12614080.34</v>
      </c>
      <c r="H38" s="67">
        <v>8931340.7300000004</v>
      </c>
      <c r="I38" s="68">
        <v>7798962.4100000001</v>
      </c>
      <c r="J38" s="66">
        <v>367695624.70999998</v>
      </c>
      <c r="K38" s="67">
        <v>370394866.31999999</v>
      </c>
      <c r="L38" s="68">
        <v>421155253.95999998</v>
      </c>
      <c r="M38" s="66">
        <v>702656162.38</v>
      </c>
      <c r="N38" s="67">
        <v>729601689.08000004</v>
      </c>
      <c r="O38" s="68">
        <v>713412931.45000005</v>
      </c>
      <c r="P38" s="66">
        <v>1323860626.98</v>
      </c>
      <c r="Q38" s="67">
        <v>1377222875.9000001</v>
      </c>
      <c r="R38" s="68">
        <v>1471115474.78</v>
      </c>
    </row>
    <row r="39" spans="5:18" ht="30">
      <c r="E39" s="60"/>
      <c r="F39" s="70" t="s">
        <v>77</v>
      </c>
      <c r="G39" s="66">
        <v>104001.58</v>
      </c>
      <c r="H39" s="67">
        <v>80580.25</v>
      </c>
      <c r="I39" s="68">
        <v>188910.73999999999</v>
      </c>
      <c r="J39" s="66">
        <v>15801358.039999999</v>
      </c>
      <c r="K39" s="67">
        <v>25812348.149999999</v>
      </c>
      <c r="L39" s="68">
        <v>18805839.010000002</v>
      </c>
      <c r="M39" s="66">
        <v>65763438.310000002</v>
      </c>
      <c r="N39" s="67">
        <v>70247665.590000004</v>
      </c>
      <c r="O39" s="68">
        <v>69726835.780000001</v>
      </c>
      <c r="P39" s="66">
        <v>131164399.15000001</v>
      </c>
      <c r="Q39" s="67">
        <v>138468293.53999999</v>
      </c>
      <c r="R39" s="68">
        <v>144074574.81999999</v>
      </c>
    </row>
    <row r="40" spans="5:18" ht="15">
      <c r="E40" s="60"/>
      <c r="F40" s="69" t="s">
        <v>78</v>
      </c>
      <c r="G40" s="66">
        <v>55251598.460000001</v>
      </c>
      <c r="H40" s="67">
        <v>64618078.140000001</v>
      </c>
      <c r="I40" s="68">
        <v>57043914.579999998</v>
      </c>
      <c r="J40" s="66">
        <v>4446626102.29</v>
      </c>
      <c r="K40" s="67">
        <v>4249713947.5599999</v>
      </c>
      <c r="L40" s="68">
        <v>4355673038.5</v>
      </c>
      <c r="M40" s="66">
        <v>6822284315.3800001</v>
      </c>
      <c r="N40" s="67">
        <v>8172507018.3699999</v>
      </c>
      <c r="O40" s="68">
        <v>8590657870.8899994</v>
      </c>
      <c r="P40" s="66">
        <v>27012022089.580002</v>
      </c>
      <c r="Q40" s="67">
        <v>28930328706.919998</v>
      </c>
      <c r="R40" s="68">
        <v>30460224042.790001</v>
      </c>
    </row>
    <row r="41" spans="5:18" ht="15">
      <c r="E41" s="60"/>
      <c r="F41" s="69" t="s">
        <v>79</v>
      </c>
      <c r="G41" s="66">
        <v>29768908.809999999</v>
      </c>
      <c r="H41" s="67">
        <v>32013732.16</v>
      </c>
      <c r="I41" s="68">
        <v>26577507.460000001</v>
      </c>
      <c r="J41" s="66">
        <v>2330287302.3099999</v>
      </c>
      <c r="K41" s="67">
        <v>1827463708.7</v>
      </c>
      <c r="L41" s="68">
        <v>1862352236.72</v>
      </c>
      <c r="M41" s="66">
        <v>2100804191.9300001</v>
      </c>
      <c r="N41" s="67">
        <v>2796357971.3499999</v>
      </c>
      <c r="O41" s="68">
        <v>3073006768.0599999</v>
      </c>
      <c r="P41" s="66">
        <v>12439107668.959999</v>
      </c>
      <c r="Q41" s="67">
        <v>13372034419.540001</v>
      </c>
      <c r="R41" s="68">
        <v>14400255779.709999</v>
      </c>
    </row>
    <row r="42" spans="5:18" ht="15.75" thickBot="1">
      <c r="E42" s="71"/>
      <c r="F42" s="71" t="s">
        <v>80</v>
      </c>
      <c r="G42" s="72">
        <v>17050826.890000001</v>
      </c>
      <c r="H42" s="73">
        <v>23001811.18</v>
      </c>
      <c r="I42" s="74">
        <v>18589634.309999999</v>
      </c>
      <c r="J42" s="72">
        <v>1946790319.5599999</v>
      </c>
      <c r="K42" s="73">
        <v>1431256494.23</v>
      </c>
      <c r="L42" s="74">
        <v>1422391143.75</v>
      </c>
      <c r="M42" s="72">
        <v>1332384591.24</v>
      </c>
      <c r="N42" s="73">
        <v>1996508616.6800001</v>
      </c>
      <c r="O42" s="74">
        <v>2289867000.8299999</v>
      </c>
      <c r="P42" s="72">
        <v>10984082642.83</v>
      </c>
      <c r="Q42" s="73">
        <v>11856343250.1</v>
      </c>
      <c r="R42" s="74">
        <v>12785065730.110001</v>
      </c>
    </row>
    <row r="43" spans="6:6" ht="15">
      <c r="F43" s="51"/>
    </row>
    <row r="44" spans="6:6" ht="15">
      <c r="F44" s="51"/>
    </row>
    <row r="45" spans="6:6" ht="15">
      <c r="F45" s="51"/>
    </row>
    <row r="46" spans="4:6" ht="15">
      <c r="D46" s="14"/>
      <c r="F46" s="51"/>
    </row>
    <row r="47" spans="6:6" ht="15">
      <c r="F47" s="51"/>
    </row>
    <row r="48" spans="6:6" ht="15">
      <c r="F48" s="51"/>
    </row>
    <row r="49" spans="6:6" ht="15">
      <c r="F49" s="51"/>
    </row>
    <row r="50" spans="6:6" ht="15">
      <c r="F50" s="51"/>
    </row>
    <row r="51" spans="6:6" ht="15">
      <c r="F51" s="51"/>
    </row>
    <row r="52" spans="6:6" ht="15">
      <c r="F52" s="51"/>
    </row>
    <row r="53" spans="6:6" ht="15">
      <c r="F53" s="51"/>
    </row>
    <row r="54" spans="6:6" ht="15">
      <c r="F54" s="51"/>
    </row>
    <row r="55" spans="6:6" ht="15">
      <c r="F55" s="51"/>
    </row>
    <row r="56" spans="6:6" ht="15">
      <c r="F56" s="51"/>
    </row>
    <row r="57" spans="6:6" ht="15">
      <c r="F57" s="51"/>
    </row>
    <row r="58" spans="6:6" ht="15">
      <c r="F58" s="51"/>
    </row>
    <row r="59" spans="6:6" ht="15">
      <c r="F59" s="51"/>
    </row>
    <row r="60" spans="6:6" ht="15">
      <c r="F60" s="51"/>
    </row>
    <row r="61" spans="6:6" ht="15">
      <c r="F61" s="51"/>
    </row>
    <row r="62" spans="6:6" ht="15">
      <c r="F62" s="51"/>
    </row>
    <row r="63" spans="6:6" ht="15">
      <c r="F63" s="51"/>
    </row>
    <row r="64" spans="6:6" ht="15">
      <c r="F64" s="51"/>
    </row>
    <row r="65" spans="6:6" ht="15">
      <c r="F65" s="51"/>
    </row>
    <row r="66" spans="6:6" ht="15">
      <c r="F66" s="51"/>
    </row>
    <row r="67" spans="6:6" ht="15">
      <c r="F67" s="51"/>
    </row>
    <row r="68" spans="6:6" ht="15">
      <c r="F68" s="51"/>
    </row>
    <row r="69" spans="6:6" ht="15">
      <c r="F69" s="51"/>
    </row>
    <row r="70" spans="6:6" ht="15">
      <c r="F70" s="51"/>
    </row>
    <row r="71" spans="6:6" ht="15">
      <c r="F71" s="51"/>
    </row>
    <row r="72" spans="6:6" ht="15">
      <c r="F72" s="51"/>
    </row>
    <row r="73" spans="6:6" ht="15">
      <c r="F73" s="51"/>
    </row>
    <row r="74" spans="6:6" ht="15">
      <c r="F74" s="51"/>
    </row>
    <row r="75" spans="6:6" ht="15">
      <c r="F75" s="51"/>
    </row>
    <row r="76" spans="6:6" ht="15">
      <c r="F76" s="51"/>
    </row>
    <row r="77" spans="6:6" ht="15">
      <c r="F77" s="51"/>
    </row>
    <row r="78" spans="6:6" ht="15">
      <c r="F78" s="51"/>
    </row>
    <row r="79" spans="6:6" ht="15">
      <c r="F79" s="51"/>
    </row>
    <row r="80" spans="6:6" ht="15">
      <c r="F80" s="51"/>
    </row>
    <row r="81" spans="6:6" ht="15">
      <c r="F81" s="51"/>
    </row>
    <row r="82" spans="6:6" ht="15">
      <c r="F82" s="51"/>
    </row>
    <row r="83" spans="6:6" ht="15">
      <c r="F83" s="51"/>
    </row>
    <row r="84" spans="6:6" ht="15">
      <c r="F84" s="51"/>
    </row>
    <row r="85" spans="6:6" ht="15">
      <c r="F85" s="51"/>
    </row>
    <row r="86" spans="6:6" ht="15">
      <c r="F86" s="51"/>
    </row>
    <row r="87" spans="6:6" ht="15">
      <c r="F87" s="51"/>
    </row>
    <row r="88" spans="6:6" ht="15">
      <c r="F88" s="51"/>
    </row>
    <row r="89" spans="6:6" ht="15">
      <c r="F89" s="51"/>
    </row>
    <row r="90" spans="6:6" ht="15">
      <c r="F90" s="51"/>
    </row>
    <row r="91" spans="6:6" ht="15">
      <c r="F91" s="51"/>
    </row>
    <row r="92" spans="6:6" ht="15">
      <c r="F92" s="51"/>
    </row>
    <row r="93" spans="6:6" ht="15">
      <c r="F93" s="51"/>
    </row>
    <row r="94" spans="6:6" ht="15">
      <c r="F94" s="51"/>
    </row>
    <row r="95" spans="6:6" ht="15">
      <c r="F95" s="51"/>
    </row>
    <row r="96" spans="6:6" ht="15">
      <c r="F96" s="51"/>
    </row>
    <row r="97" spans="6:6" ht="15">
      <c r="F97" s="51"/>
    </row>
    <row r="98" spans="6:6" ht="15">
      <c r="F98" s="51"/>
    </row>
    <row r="99" spans="6:6" ht="15">
      <c r="F99" s="51"/>
    </row>
    <row r="100" spans="6:6" ht="15">
      <c r="F100" s="51"/>
    </row>
    <row r="101" spans="6:6" ht="15">
      <c r="F101" s="51"/>
    </row>
    <row r="102" spans="6:6" ht="15">
      <c r="F102" s="51"/>
    </row>
    <row r="103" spans="6:6" ht="15">
      <c r="F103" s="51"/>
    </row>
    <row r="104" spans="6:6" ht="15">
      <c r="F104" s="51"/>
    </row>
    <row r="105" spans="6:6" ht="15">
      <c r="F105" s="51"/>
    </row>
    <row r="106" spans="6:6" ht="15">
      <c r="F106" s="51"/>
    </row>
    <row r="107" spans="6:6" ht="15">
      <c r="F107" s="51"/>
    </row>
    <row r="108" spans="6:6" ht="15">
      <c r="F108" s="51"/>
    </row>
    <row r="109" spans="6:6" ht="15">
      <c r="F109" s="51"/>
    </row>
    <row r="110" spans="6:6" ht="15">
      <c r="F110" s="51"/>
    </row>
    <row r="111" spans="6:6" ht="15">
      <c r="F111" s="51"/>
    </row>
    <row r="112" spans="6:6" ht="15">
      <c r="F112" s="51"/>
    </row>
    <row r="113" spans="6:6" ht="15">
      <c r="F113" s="51"/>
    </row>
    <row r="114" spans="6:6" ht="15">
      <c r="F114" s="51"/>
    </row>
    <row r="115" spans="6:6" ht="15">
      <c r="F115" s="51"/>
    </row>
    <row r="116" spans="6:6" ht="15">
      <c r="F116" s="51"/>
    </row>
    <row r="117" spans="6:6" ht="15">
      <c r="F117" s="51"/>
    </row>
    <row r="118" spans="6:6" ht="15">
      <c r="F118" s="51"/>
    </row>
    <row r="119" spans="6:6" ht="15">
      <c r="F119" s="51"/>
    </row>
    <row r="120" spans="6:6" ht="15">
      <c r="F120" s="51"/>
    </row>
    <row r="121" spans="6:6" ht="15">
      <c r="F121" s="51"/>
    </row>
    <row r="122" spans="6:6" ht="15">
      <c r="F122" s="51"/>
    </row>
    <row r="123" spans="6:6" ht="15">
      <c r="F123" s="51"/>
    </row>
    <row r="124" spans="6:6" ht="15">
      <c r="F124" s="51"/>
    </row>
    <row r="125" spans="6:6" ht="15">
      <c r="F125" s="51"/>
    </row>
    <row r="126" spans="6:6" ht="15">
      <c r="F126" s="51"/>
    </row>
    <row r="127" spans="6:6" ht="15">
      <c r="F127" s="51"/>
    </row>
    <row r="128" spans="6:6" ht="15">
      <c r="F128" s="51"/>
    </row>
    <row r="129" spans="6:6" ht="15">
      <c r="F129" s="51"/>
    </row>
    <row r="130" spans="6:6" ht="15">
      <c r="F130" s="51"/>
    </row>
    <row r="131" spans="6:6" ht="15">
      <c r="F131" s="51"/>
    </row>
    <row r="132" spans="6:6" ht="15">
      <c r="F132" s="51"/>
    </row>
    <row r="133" spans="6:6" ht="15">
      <c r="F133" s="51"/>
    </row>
    <row r="134" spans="6:6" ht="15">
      <c r="F134" s="51"/>
    </row>
    <row r="135" spans="6:6" ht="15">
      <c r="F135" s="51"/>
    </row>
    <row r="136" spans="6:6" ht="15">
      <c r="F136" s="51"/>
    </row>
    <row r="137" spans="6:6" ht="15">
      <c r="F137" s="51"/>
    </row>
    <row r="138" spans="6:6" ht="15">
      <c r="F138" s="51"/>
    </row>
    <row r="139" spans="6:6" ht="15">
      <c r="F139" s="51"/>
    </row>
    <row r="140" spans="6:6" ht="15">
      <c r="F140" s="51"/>
    </row>
    <row r="141" spans="6:6" ht="15">
      <c r="F141" s="51"/>
    </row>
    <row r="142" spans="6:6" ht="15">
      <c r="F142" s="51"/>
    </row>
    <row r="143" spans="6:6" ht="15">
      <c r="F143" s="51"/>
    </row>
    <row r="144" spans="6:6" ht="15">
      <c r="F144" s="51"/>
    </row>
    <row r="145" spans="6:6" ht="15">
      <c r="F145" s="51"/>
    </row>
    <row r="146" spans="6:6" ht="15">
      <c r="F146" s="51"/>
    </row>
    <row r="147" spans="6:6" ht="15">
      <c r="F147" s="51"/>
    </row>
    <row r="148" spans="6:6" ht="15">
      <c r="F148" s="51"/>
    </row>
    <row r="149" spans="6:6" ht="15">
      <c r="F149" s="51"/>
    </row>
    <row r="150" spans="6:6" ht="15">
      <c r="F150" s="51"/>
    </row>
    <row r="151" spans="6:6" ht="15">
      <c r="F151" s="51"/>
    </row>
    <row r="152" spans="6:6" ht="15">
      <c r="F152" s="51"/>
    </row>
    <row r="153" spans="6:6" ht="15">
      <c r="F153" s="51"/>
    </row>
    <row r="154" spans="6:6" ht="15">
      <c r="F154" s="51"/>
    </row>
    <row r="155" spans="6:6" ht="15">
      <c r="F155" s="51"/>
    </row>
    <row r="156" spans="6:6" ht="15">
      <c r="F156" s="51"/>
    </row>
    <row r="157" spans="6:6" ht="15">
      <c r="F157" s="51"/>
    </row>
    <row r="158" spans="6:6" ht="15">
      <c r="F158" s="51"/>
    </row>
    <row r="159" spans="6:6" ht="15">
      <c r="F159" s="51"/>
    </row>
    <row r="160" spans="6:6" ht="15">
      <c r="F160" s="51"/>
    </row>
    <row r="161" spans="6:6" ht="15">
      <c r="F161" s="51"/>
    </row>
    <row r="162" spans="6:6" ht="15">
      <c r="F162" s="51"/>
    </row>
    <row r="163" spans="6:6" ht="15">
      <c r="F163" s="51"/>
    </row>
    <row r="164" spans="6:6" ht="15">
      <c r="F164" s="51"/>
    </row>
    <row r="165" spans="6:6" ht="15">
      <c r="F165" s="51"/>
    </row>
    <row r="166" spans="6:6" ht="15">
      <c r="F166" s="51"/>
    </row>
    <row r="167" spans="6:6" ht="15">
      <c r="F167" s="51"/>
    </row>
    <row r="168" spans="6:6" ht="15">
      <c r="F168" s="51"/>
    </row>
    <row r="169" spans="6:6" ht="15">
      <c r="F169" s="51"/>
    </row>
    <row r="170" spans="6:6" ht="15">
      <c r="F170" s="51"/>
    </row>
    <row r="171" spans="6:6" ht="15">
      <c r="F171" s="51"/>
    </row>
    <row r="172" spans="6:6" ht="15">
      <c r="F172" s="51"/>
    </row>
    <row r="173" spans="6:6" ht="15">
      <c r="F173" s="51"/>
    </row>
    <row r="174" spans="6:6" ht="15">
      <c r="F174" s="51"/>
    </row>
    <row r="175" spans="6:6" ht="15">
      <c r="F175" s="51"/>
    </row>
    <row r="176" spans="6:6" ht="15">
      <c r="F176" s="51"/>
    </row>
    <row r="177" spans="6:6" ht="15">
      <c r="F177" s="51"/>
    </row>
    <row r="178" spans="6:6" ht="15">
      <c r="F178" s="51"/>
    </row>
    <row r="179" spans="6:6" ht="15">
      <c r="F179" s="51"/>
    </row>
    <row r="180" spans="6:6" ht="15">
      <c r="F180" s="51"/>
    </row>
    <row r="181" spans="6:6" ht="15">
      <c r="F181" s="51"/>
    </row>
    <row r="182" spans="6:6" ht="15">
      <c r="F182" s="51"/>
    </row>
    <row r="183" spans="6:6" ht="15">
      <c r="F183" s="51"/>
    </row>
    <row r="184" spans="6:6" ht="15">
      <c r="F184" s="51"/>
    </row>
    <row r="185" spans="6:6" ht="15">
      <c r="F185" s="51"/>
    </row>
    <row r="186" spans="6:6" ht="15">
      <c r="F186" s="51"/>
    </row>
    <row r="187" spans="6:6" ht="15">
      <c r="F187" s="51"/>
    </row>
    <row r="188" spans="6:6" ht="15">
      <c r="F188" s="51"/>
    </row>
    <row r="189" spans="6:6" ht="15">
      <c r="F189" s="51"/>
    </row>
    <row r="190" spans="6:6" ht="15">
      <c r="F190" s="51"/>
    </row>
    <row r="191" spans="6:6" ht="15">
      <c r="F191" s="51"/>
    </row>
    <row r="192" spans="6:6" ht="15">
      <c r="F192" s="51"/>
    </row>
    <row r="193" spans="6:6" ht="15">
      <c r="F193" s="51"/>
    </row>
    <row r="194" spans="6:6" ht="15">
      <c r="F194" s="51"/>
    </row>
    <row r="195" spans="6:6" ht="15">
      <c r="F195" s="51"/>
    </row>
    <row r="196" spans="6:6" ht="15">
      <c r="F196" s="51"/>
    </row>
    <row r="197" spans="6:6" ht="15">
      <c r="F197" s="51"/>
    </row>
    <row r="198" spans="6:6" ht="15">
      <c r="F198" s="51"/>
    </row>
    <row r="199" spans="6:6" ht="15">
      <c r="F199" s="51"/>
    </row>
    <row r="200" spans="6:6" ht="15">
      <c r="F200" s="51"/>
    </row>
    <row r="201" spans="6:6" ht="15">
      <c r="F201" s="51"/>
    </row>
    <row r="202" spans="6:6" ht="15">
      <c r="F202" s="51"/>
    </row>
    <row r="203" spans="6:6" ht="15">
      <c r="F203" s="51"/>
    </row>
    <row r="204" spans="6:6" ht="15">
      <c r="F204" s="51"/>
    </row>
    <row r="205" spans="6:6" ht="15">
      <c r="F205" s="51"/>
    </row>
    <row r="206" spans="6:6" ht="15">
      <c r="F206" s="51"/>
    </row>
    <row r="207" spans="6:6" ht="15">
      <c r="F207" s="51"/>
    </row>
    <row r="208" spans="6:6" ht="15">
      <c r="F208" s="51"/>
    </row>
    <row r="209" spans="6:6" ht="15">
      <c r="F209" s="51"/>
    </row>
    <row r="210" spans="6:6" ht="15">
      <c r="F210" s="51"/>
    </row>
    <row r="211" spans="6:6" ht="15">
      <c r="F211" s="51"/>
    </row>
    <row r="212" spans="6:6" ht="15">
      <c r="F212" s="51"/>
    </row>
    <row r="213" spans="6:6" ht="15">
      <c r="F213" s="51"/>
    </row>
    <row r="214" spans="6:6" ht="15">
      <c r="F214" s="51"/>
    </row>
    <row r="215" spans="6:6" ht="15">
      <c r="F215" s="51"/>
    </row>
    <row r="216" spans="6:6" ht="15">
      <c r="F216" s="51"/>
    </row>
    <row r="217" spans="6:6" ht="15">
      <c r="F217" s="51"/>
    </row>
    <row r="218" spans="6:6" ht="15">
      <c r="F218" s="51"/>
    </row>
    <row r="219" spans="6:6" ht="15">
      <c r="F219" s="51"/>
    </row>
    <row r="220" spans="6:6" ht="15">
      <c r="F220" s="51"/>
    </row>
    <row r="221" spans="6:6" ht="15">
      <c r="F221" s="51"/>
    </row>
    <row r="222" spans="6:6" ht="15">
      <c r="F222" s="51"/>
    </row>
    <row r="223" spans="6:6" ht="15">
      <c r="F223" s="51"/>
    </row>
    <row r="224" spans="6:6" ht="15">
      <c r="F224" s="51"/>
    </row>
    <row r="225" spans="6:6" ht="15">
      <c r="F225" s="51"/>
    </row>
    <row r="226" spans="6:6" ht="15">
      <c r="F226" s="51"/>
    </row>
    <row r="227" spans="6:6" ht="15">
      <c r="F227" s="51"/>
    </row>
    <row r="228" spans="6:6" ht="15">
      <c r="F228" s="51"/>
    </row>
    <row r="229" spans="6:6" ht="15">
      <c r="F229" s="51"/>
    </row>
    <row r="230" spans="6:6" ht="15">
      <c r="F230" s="51"/>
    </row>
    <row r="231" spans="6:6" ht="15">
      <c r="F231" s="51"/>
    </row>
    <row r="232" spans="6:6" ht="15">
      <c r="F232" s="51"/>
    </row>
    <row r="233" spans="6:6" ht="15">
      <c r="F233" s="51"/>
    </row>
    <row r="234" spans="6:6" ht="15">
      <c r="F234" s="51"/>
    </row>
    <row r="235" spans="6:6" ht="15">
      <c r="F235" s="51"/>
    </row>
    <row r="236" spans="6:6" ht="15">
      <c r="F236" s="51"/>
    </row>
    <row r="237" spans="6:6" ht="15">
      <c r="F237" s="51"/>
    </row>
    <row r="238" spans="6:6" ht="15">
      <c r="F238" s="51"/>
    </row>
    <row r="239" spans="6:6" ht="15">
      <c r="F239" s="51"/>
    </row>
    <row r="240" spans="6:6" ht="15">
      <c r="F240" s="51"/>
    </row>
    <row r="241" spans="6:6" ht="15">
      <c r="F241" s="51"/>
    </row>
    <row r="242" spans="6:6" ht="15">
      <c r="F242" s="51"/>
    </row>
    <row r="243" spans="6:6" ht="15">
      <c r="F243" s="51"/>
    </row>
    <row r="244" spans="6:6" ht="15">
      <c r="F244" s="51"/>
    </row>
    <row r="245" spans="6:6" ht="15">
      <c r="F245" s="51"/>
    </row>
    <row r="246" spans="6:6" ht="15">
      <c r="F246" s="51"/>
    </row>
    <row r="247" spans="6:6" ht="15">
      <c r="F247" s="51"/>
    </row>
    <row r="248" spans="6:6" ht="15">
      <c r="F248" s="51"/>
    </row>
    <row r="249" spans="6:6" ht="15">
      <c r="F249" s="51"/>
    </row>
    <row r="250" spans="6:6" ht="15">
      <c r="F250" s="51"/>
    </row>
    <row r="251" spans="6:6" ht="15">
      <c r="F251" s="51"/>
    </row>
    <row r="252" spans="6:6" ht="15">
      <c r="F252" s="51"/>
    </row>
    <row r="253" spans="6:6" ht="15">
      <c r="F253" s="51"/>
    </row>
    <row r="254" spans="6:6" ht="15">
      <c r="F254" s="51"/>
    </row>
    <row r="255" spans="6:6" ht="15">
      <c r="F255" s="51"/>
    </row>
    <row r="256" spans="6:6" ht="15">
      <c r="F256" s="51"/>
    </row>
    <row r="257" spans="6:6" ht="15">
      <c r="F257" s="51"/>
    </row>
    <row r="258" spans="6:6" ht="15">
      <c r="F258" s="51"/>
    </row>
    <row r="259" spans="6:6" ht="15">
      <c r="F259" s="51"/>
    </row>
    <row r="260" spans="6:6" ht="15">
      <c r="F260" s="51"/>
    </row>
    <row r="261" spans="6:6" ht="15">
      <c r="F261" s="51"/>
    </row>
    <row r="262" spans="6:6" ht="15">
      <c r="F262" s="51"/>
    </row>
    <row r="263" spans="6:6" ht="15">
      <c r="F263" s="51"/>
    </row>
    <row r="264" spans="6:6" ht="15">
      <c r="F264" s="51"/>
    </row>
    <row r="265" spans="6:6" ht="15">
      <c r="F265" s="51"/>
    </row>
    <row r="266" spans="6:6" ht="15">
      <c r="F266" s="51"/>
    </row>
    <row r="267" spans="6:6" ht="15">
      <c r="F267" s="51"/>
    </row>
    <row r="268" spans="6:6" ht="15">
      <c r="F268" s="51"/>
    </row>
    <row r="269" spans="6:6" ht="15">
      <c r="F269" s="51"/>
    </row>
    <row r="270" spans="6:6" ht="15">
      <c r="F270" s="51"/>
    </row>
    <row r="271" spans="6:6" ht="15">
      <c r="F271" s="51"/>
    </row>
    <row r="272" spans="6:6" ht="15">
      <c r="F272" s="51"/>
    </row>
    <row r="273" spans="6:6" ht="15">
      <c r="F273" s="51"/>
    </row>
    <row r="274" spans="6:6" ht="15">
      <c r="F274" s="51"/>
    </row>
    <row r="275" spans="6:6" ht="15">
      <c r="F275" s="51"/>
    </row>
    <row r="276" spans="6:6" ht="15">
      <c r="F276" s="51"/>
    </row>
    <row r="277" spans="6:6" ht="15">
      <c r="F277" s="51"/>
    </row>
    <row r="278" spans="6:6" ht="15">
      <c r="F278" s="51"/>
    </row>
    <row r="279" spans="6:6" ht="15">
      <c r="F279" s="51"/>
    </row>
    <row r="280" spans="6:6" ht="15">
      <c r="F280" s="51"/>
    </row>
    <row r="281" spans="6:6" ht="15">
      <c r="F281" s="51"/>
    </row>
    <row r="282" spans="6:6" ht="15">
      <c r="F282" s="51"/>
    </row>
    <row r="283" spans="6:6" ht="15">
      <c r="F283" s="51"/>
    </row>
    <row r="284" spans="6:6" ht="15">
      <c r="F284" s="51"/>
    </row>
    <row r="285" spans="6:6" ht="15">
      <c r="F285" s="51"/>
    </row>
    <row r="286" spans="6:6" ht="15">
      <c r="F286" s="51"/>
    </row>
    <row r="287" spans="6:6" ht="15">
      <c r="F287" s="51"/>
    </row>
    <row r="288" spans="6:6" ht="15">
      <c r="F288" s="51"/>
    </row>
    <row r="289" spans="6:6" ht="15">
      <c r="F289" s="51"/>
    </row>
    <row r="290" spans="6:6" ht="15">
      <c r="F290" s="51"/>
    </row>
    <row r="291" spans="6:6" ht="15">
      <c r="F291" s="51"/>
    </row>
    <row r="292" spans="6:6" ht="15">
      <c r="F292" s="51"/>
    </row>
    <row r="293" spans="6:6" ht="15">
      <c r="F293" s="51"/>
    </row>
    <row r="294" spans="6:6" ht="15">
      <c r="F294" s="51"/>
    </row>
    <row r="295" spans="6:6" ht="15">
      <c r="F295" s="51"/>
    </row>
    <row r="296" spans="6:6" ht="15">
      <c r="F296" s="51"/>
    </row>
    <row r="297" spans="6:6" ht="15">
      <c r="F297" s="51"/>
    </row>
    <row r="298" spans="6:6" ht="15">
      <c r="F298" s="51"/>
    </row>
    <row r="299" spans="6:6" ht="15">
      <c r="F299" s="51"/>
    </row>
    <row r="300" spans="6:6" ht="15">
      <c r="F300" s="51"/>
    </row>
    <row r="301" spans="6:6" ht="15">
      <c r="F301" s="51"/>
    </row>
    <row r="302" spans="6:6" ht="15">
      <c r="F302" s="51"/>
    </row>
    <row r="303" spans="6:6" ht="15">
      <c r="F303" s="51"/>
    </row>
    <row r="304" spans="6:6" ht="15">
      <c r="F304" s="51"/>
    </row>
    <row r="305" spans="6:6" ht="15">
      <c r="F305" s="51"/>
    </row>
    <row r="306" spans="6:6" ht="15">
      <c r="F306" s="51"/>
    </row>
    <row r="307" spans="6:6" ht="15">
      <c r="F307" s="51"/>
    </row>
    <row r="308" spans="6:6" ht="15">
      <c r="F308" s="51"/>
    </row>
    <row r="309" spans="6:6" ht="15">
      <c r="F309" s="51"/>
    </row>
    <row r="310" spans="6:6" ht="15">
      <c r="F310" s="51"/>
    </row>
    <row r="311" spans="6:6" ht="15">
      <c r="F311" s="51"/>
    </row>
    <row r="312" spans="6:6" ht="15">
      <c r="F312" s="51"/>
    </row>
    <row r="313" spans="6:6" ht="15">
      <c r="F313" s="51"/>
    </row>
    <row r="314" spans="6:6" ht="15">
      <c r="F314" s="51"/>
    </row>
    <row r="315" spans="6:6" ht="15">
      <c r="F315" s="51"/>
    </row>
    <row r="316" spans="6:6" ht="15">
      <c r="F316" s="51"/>
    </row>
    <row r="317" spans="6:6" ht="15">
      <c r="F317" s="51"/>
    </row>
    <row r="318" spans="6:6" ht="15">
      <c r="F318" s="51"/>
    </row>
    <row r="319" spans="6:6" ht="15">
      <c r="F319" s="51"/>
    </row>
    <row r="320" spans="6:6" ht="15">
      <c r="F320" s="51"/>
    </row>
    <row r="321" spans="6:6" ht="15">
      <c r="F321" s="51"/>
    </row>
    <row r="322" spans="6:6" ht="15">
      <c r="F322" s="51"/>
    </row>
    <row r="323" spans="6:6" ht="15">
      <c r="F323" s="51"/>
    </row>
    <row r="324" spans="6:6" ht="15">
      <c r="F324" s="51"/>
    </row>
    <row r="325" spans="6:6" ht="15">
      <c r="F325" s="51"/>
    </row>
    <row r="326" spans="6:6" ht="15">
      <c r="F326" s="51"/>
    </row>
    <row r="327" spans="6:6" ht="15">
      <c r="F327" s="51"/>
    </row>
    <row r="328" spans="6:6" ht="15">
      <c r="F328" s="51"/>
    </row>
    <row r="329" spans="6:6" ht="15">
      <c r="F329" s="51"/>
    </row>
    <row r="330" spans="6:6" ht="15">
      <c r="F330" s="51"/>
    </row>
    <row r="331" spans="6:6" ht="15">
      <c r="F331" s="51"/>
    </row>
    <row r="332" spans="6:6" ht="15">
      <c r="F332" s="51"/>
    </row>
    <row r="333" spans="6:6" ht="15">
      <c r="F333" s="51"/>
    </row>
    <row r="334" spans="6:6" ht="15">
      <c r="F334" s="51"/>
    </row>
    <row r="335" spans="6:6" ht="15">
      <c r="F335" s="51"/>
    </row>
    <row r="336" spans="6:6" ht="15">
      <c r="F336" s="51"/>
    </row>
    <row r="337" spans="6:6" ht="15">
      <c r="F337" s="51"/>
    </row>
    <row r="338" spans="6:6" ht="15">
      <c r="F338" s="51"/>
    </row>
    <row r="339" spans="6:6" ht="15">
      <c r="F339" s="51"/>
    </row>
    <row r="340" spans="6:6" ht="15">
      <c r="F340" s="51"/>
    </row>
    <row r="341" spans="6:6" ht="15">
      <c r="F341" s="51"/>
    </row>
    <row r="342" spans="6:6" ht="15">
      <c r="F342" s="51"/>
    </row>
    <row r="343" spans="6:6" ht="15">
      <c r="F343" s="51"/>
    </row>
    <row r="344" spans="6:6" ht="15">
      <c r="F344" s="51"/>
    </row>
    <row r="345" spans="6:6" ht="15">
      <c r="F345" s="51"/>
    </row>
    <row r="346" spans="6:6" ht="15">
      <c r="F346" s="51"/>
    </row>
    <row r="347" spans="6:6" ht="15">
      <c r="F347" s="51"/>
    </row>
    <row r="348" spans="6:6" ht="15">
      <c r="F348" s="51"/>
    </row>
    <row r="349" spans="6:6" ht="15">
      <c r="F349" s="51"/>
    </row>
    <row r="350" spans="6:6" ht="15">
      <c r="F350" s="51"/>
    </row>
    <row r="351" spans="6:6" ht="15">
      <c r="F351" s="51"/>
    </row>
    <row r="352" spans="6:6" ht="15">
      <c r="F352" s="51"/>
    </row>
    <row r="353" spans="6:6" ht="15">
      <c r="F353" s="51"/>
    </row>
    <row r="354" spans="6:6" ht="15">
      <c r="F354" s="51"/>
    </row>
    <row r="355" spans="6:6" ht="15">
      <c r="F355" s="51"/>
    </row>
    <row r="356" spans="6:6" ht="15">
      <c r="F356" s="51"/>
    </row>
    <row r="357" spans="6:6" ht="15">
      <c r="F357" s="51"/>
    </row>
    <row r="358" spans="6:6" ht="15">
      <c r="F358" s="51"/>
    </row>
    <row r="359" spans="6:6" ht="15">
      <c r="F359" s="51"/>
    </row>
    <row r="360" spans="6:6" ht="15">
      <c r="F360" s="51"/>
    </row>
    <row r="361" spans="6:6" ht="15">
      <c r="F361" s="51"/>
    </row>
    <row r="362" spans="6:6" ht="15">
      <c r="F362" s="51"/>
    </row>
    <row r="363" spans="6:6" ht="15">
      <c r="F363" s="51"/>
    </row>
    <row r="364" spans="6:6" ht="15">
      <c r="F364" s="51"/>
    </row>
    <row r="365" spans="6:6" ht="15">
      <c r="F365" s="51"/>
    </row>
    <row r="366" spans="6:6" ht="15">
      <c r="F366" s="51"/>
    </row>
    <row r="367" spans="6:6" ht="15">
      <c r="F367" s="51"/>
    </row>
    <row r="368" spans="6:6" ht="15">
      <c r="F368" s="51"/>
    </row>
    <row r="369" spans="6:6" ht="15">
      <c r="F369" s="51"/>
    </row>
    <row r="370" spans="6:6" ht="15">
      <c r="F370" s="51"/>
    </row>
    <row r="371" spans="6:6" ht="15">
      <c r="F371" s="51"/>
    </row>
    <row r="372" spans="6:6" ht="15">
      <c r="F372" s="51"/>
    </row>
    <row r="373" spans="6:6" ht="15">
      <c r="F373" s="51"/>
    </row>
    <row r="374" spans="6:6" ht="15">
      <c r="F374" s="51"/>
    </row>
    <row r="375" spans="6:6" ht="15">
      <c r="F375" s="51"/>
    </row>
    <row r="376" spans="6:6" ht="15">
      <c r="F376" s="51"/>
    </row>
    <row r="377" spans="6:6" ht="15">
      <c r="F377" s="51"/>
    </row>
    <row r="378" spans="6:6" ht="15">
      <c r="F378" s="51"/>
    </row>
    <row r="379" spans="6:6" ht="15">
      <c r="F379" s="51"/>
    </row>
    <row r="380" spans="6:6" ht="15">
      <c r="F380" s="51"/>
    </row>
    <row r="381" spans="6:6" ht="15">
      <c r="F381" s="51"/>
    </row>
    <row r="382" spans="6:6" ht="15">
      <c r="F382" s="51"/>
    </row>
    <row r="383" spans="6:6" ht="15">
      <c r="F383" s="51"/>
    </row>
    <row r="384" spans="6:6" ht="15">
      <c r="F384" s="51"/>
    </row>
    <row r="385" spans="6:6" ht="15">
      <c r="F385" s="51"/>
    </row>
    <row r="386" spans="6:6" ht="15">
      <c r="F386" s="51"/>
    </row>
    <row r="387" spans="6:6" ht="15">
      <c r="F387" s="51"/>
    </row>
    <row r="388" spans="6:6" ht="15">
      <c r="F388" s="51"/>
    </row>
    <row r="389" spans="6:6" ht="15">
      <c r="F389" s="51"/>
    </row>
    <row r="390" spans="6:6" ht="15">
      <c r="F390" s="51"/>
    </row>
    <row r="391" spans="6:6" ht="15">
      <c r="F391" s="51"/>
    </row>
    <row r="392" spans="6:6" ht="15">
      <c r="F392" s="51"/>
    </row>
    <row r="393" spans="6:6" ht="15">
      <c r="F393" s="51"/>
    </row>
    <row r="394" spans="6:6" ht="15">
      <c r="F394" s="51"/>
    </row>
    <row r="395" spans="6:6" ht="15">
      <c r="F395" s="51"/>
    </row>
    <row r="396" spans="6:6" ht="15">
      <c r="F396" s="51"/>
    </row>
    <row r="397" spans="6:6" ht="15">
      <c r="F397" s="51"/>
    </row>
    <row r="398" spans="6:6" ht="15">
      <c r="F398" s="51"/>
    </row>
    <row r="399" spans="6:6" ht="15">
      <c r="F399" s="51"/>
    </row>
    <row r="400" spans="6:6" ht="15">
      <c r="F400" s="51"/>
    </row>
    <row r="401" spans="6:6" ht="15">
      <c r="F401" s="51"/>
    </row>
    <row r="402" spans="6:6" ht="15">
      <c r="F402" s="51"/>
    </row>
    <row r="403" spans="6:6" ht="15">
      <c r="F403" s="51"/>
    </row>
    <row r="404" spans="6:6" ht="15">
      <c r="F404" s="51"/>
    </row>
    <row r="405" spans="6:6" ht="15">
      <c r="F405" s="51"/>
    </row>
    <row r="406" spans="6:6" ht="15">
      <c r="F406" s="51"/>
    </row>
    <row r="407" spans="6:6" ht="15">
      <c r="F407" s="51"/>
    </row>
    <row r="408" spans="6:6" ht="15">
      <c r="F408" s="51"/>
    </row>
    <row r="409" spans="6:6" ht="15">
      <c r="F409" s="51"/>
    </row>
    <row r="410" spans="6:6" ht="15">
      <c r="F410" s="51"/>
    </row>
    <row r="411" spans="6:6" ht="15">
      <c r="F411" s="51"/>
    </row>
    <row r="412" spans="6:6" ht="15">
      <c r="F412" s="51"/>
    </row>
    <row r="413" spans="6:6" ht="15">
      <c r="F413" s="51"/>
    </row>
    <row r="414" spans="6:6" ht="15">
      <c r="F414" s="51"/>
    </row>
    <row r="415" spans="6:6" ht="15">
      <c r="F415" s="51"/>
    </row>
    <row r="416" spans="6:6" ht="15">
      <c r="F416" s="51"/>
    </row>
    <row r="417" spans="6:6" ht="15">
      <c r="F417" s="51"/>
    </row>
    <row r="418" spans="6:6" ht="15">
      <c r="F418" s="51"/>
    </row>
    <row r="419" spans="6:6" ht="15">
      <c r="F419" s="51"/>
    </row>
    <row r="420" spans="6:6" ht="15">
      <c r="F420" s="51"/>
    </row>
    <row r="421" spans="6:6" ht="15">
      <c r="F421" s="51"/>
    </row>
    <row r="422" spans="6:6" ht="15">
      <c r="F422" s="51"/>
    </row>
    <row r="423" spans="6:6" ht="15">
      <c r="F423" s="51"/>
    </row>
    <row r="424" spans="6:6" ht="15">
      <c r="F424" s="51"/>
    </row>
    <row r="425" spans="6:6" ht="15">
      <c r="F425" s="51"/>
    </row>
    <row r="426" spans="6:6" ht="15">
      <c r="F426" s="51"/>
    </row>
    <row r="427" spans="6:6" ht="15">
      <c r="F427" s="51"/>
    </row>
    <row r="428" spans="6:6" ht="15">
      <c r="F428" s="51"/>
    </row>
    <row r="429" spans="6:6" ht="15">
      <c r="F429" s="51"/>
    </row>
    <row r="430" spans="6:6" ht="15">
      <c r="F430" s="51"/>
    </row>
    <row r="431" spans="6:6" ht="15">
      <c r="F431" s="51"/>
    </row>
    <row r="432" spans="6:6" ht="15">
      <c r="F432" s="51"/>
    </row>
    <row r="433" spans="6:6" ht="15">
      <c r="F433" s="51"/>
    </row>
    <row r="434" spans="6:6" ht="15">
      <c r="F434" s="51"/>
    </row>
    <row r="435" spans="6:6" ht="15">
      <c r="F435" s="51"/>
    </row>
    <row r="436" spans="6:6" ht="15">
      <c r="F436" s="51"/>
    </row>
    <row r="437" spans="6:6" ht="15">
      <c r="F437" s="51"/>
    </row>
    <row r="438" spans="6:6" ht="15">
      <c r="F438" s="51"/>
    </row>
    <row r="439" spans="6:6" ht="15">
      <c r="F439" s="51"/>
    </row>
    <row r="440" spans="6:6" ht="15">
      <c r="F440" s="51"/>
    </row>
    <row r="441" spans="6:6" ht="15">
      <c r="F441" s="51"/>
    </row>
    <row r="442" spans="6:6" ht="15">
      <c r="F442" s="51"/>
    </row>
    <row r="443" spans="6:6" ht="15">
      <c r="F443" s="51"/>
    </row>
    <row r="444" spans="6:6" ht="15">
      <c r="F444" s="51"/>
    </row>
    <row r="445" spans="6:6" ht="15">
      <c r="F445" s="51"/>
    </row>
    <row r="446" spans="6:6" ht="15">
      <c r="F446" s="51"/>
    </row>
    <row r="447" spans="6:6" ht="15">
      <c r="F447" s="51"/>
    </row>
    <row r="448" spans="6:6" ht="15">
      <c r="F448" s="51"/>
    </row>
    <row r="449" spans="6:6" ht="15">
      <c r="F449" s="51"/>
    </row>
    <row r="450" spans="6:6" ht="15">
      <c r="F450" s="51"/>
    </row>
    <row r="451" spans="6:6" ht="15">
      <c r="F451" s="51"/>
    </row>
    <row r="452" spans="6:6" ht="15">
      <c r="F452" s="51"/>
    </row>
    <row r="453" spans="6:6" ht="15">
      <c r="F453" s="51"/>
    </row>
    <row r="454" spans="6:6" ht="15">
      <c r="F454" s="51"/>
    </row>
    <row r="455" spans="6:6" ht="15">
      <c r="F455" s="51"/>
    </row>
    <row r="456" spans="6:6" ht="15">
      <c r="F456" s="51"/>
    </row>
    <row r="457" spans="6:6" ht="15">
      <c r="F457" s="51"/>
    </row>
    <row r="458" spans="6:6" ht="15">
      <c r="F458" s="51"/>
    </row>
    <row r="459" spans="6:6" ht="15">
      <c r="F459" s="51"/>
    </row>
    <row r="460" spans="6:6" ht="15">
      <c r="F460" s="51"/>
    </row>
    <row r="461" spans="6:6" ht="15">
      <c r="F461" s="51"/>
    </row>
    <row r="462" spans="6:6" ht="15">
      <c r="F462" s="51"/>
    </row>
    <row r="463" spans="6:6" ht="15">
      <c r="F463" s="51"/>
    </row>
    <row r="464" spans="6:6" ht="15">
      <c r="F464" s="51"/>
    </row>
    <row r="465" spans="6:6" ht="15">
      <c r="F465" s="51"/>
    </row>
    <row r="466" spans="6:6" ht="15">
      <c r="F466" s="51"/>
    </row>
    <row r="467" spans="6:6" ht="15">
      <c r="F467" s="51"/>
    </row>
    <row r="468" spans="6:6" ht="15">
      <c r="F468" s="51"/>
    </row>
    <row r="469" spans="6:6" ht="15">
      <c r="F469" s="51"/>
    </row>
    <row r="470" spans="6:6" ht="15">
      <c r="F470" s="51"/>
    </row>
    <row r="471" spans="6:6" ht="15">
      <c r="F471" s="51"/>
    </row>
    <row r="472" spans="6:6" ht="15">
      <c r="F472" s="51"/>
    </row>
    <row r="473" spans="6:6" ht="15">
      <c r="F473" s="51"/>
    </row>
    <row r="474" spans="6:6" ht="15">
      <c r="F474" s="51"/>
    </row>
    <row r="475" spans="6:6" ht="15">
      <c r="F475" s="51"/>
    </row>
    <row r="476" spans="6:6" ht="15">
      <c r="F476" s="51"/>
    </row>
    <row r="477" spans="6:6" ht="15">
      <c r="F477" s="51"/>
    </row>
    <row r="478" spans="6:6" ht="15">
      <c r="F478" s="51"/>
    </row>
    <row r="479" spans="6:6" ht="15">
      <c r="F479" s="51"/>
    </row>
    <row r="480" spans="6:6" ht="15">
      <c r="F480" s="51"/>
    </row>
    <row r="481" spans="6:6" ht="15">
      <c r="F481" s="51"/>
    </row>
    <row r="482" spans="6:6" ht="15">
      <c r="F482" s="51"/>
    </row>
    <row r="483" spans="6:6" ht="15">
      <c r="F483" s="51"/>
    </row>
    <row r="484" spans="6:6" ht="15">
      <c r="F484" s="51"/>
    </row>
    <row r="485" spans="6:6" ht="15">
      <c r="F485" s="51"/>
    </row>
    <row r="486" spans="6:6" ht="15">
      <c r="F486" s="51"/>
    </row>
    <row r="487" spans="6:6" ht="15">
      <c r="F487" s="51"/>
    </row>
    <row r="488" spans="6:6" ht="15">
      <c r="F488" s="51"/>
    </row>
    <row r="489" spans="6:6" ht="15">
      <c r="F489" s="51"/>
    </row>
    <row r="490" spans="6:6" ht="15">
      <c r="F490" s="51"/>
    </row>
    <row r="491" spans="6:6" ht="15">
      <c r="F491" s="51"/>
    </row>
    <row r="492" spans="6:6" ht="15">
      <c r="F492" s="51"/>
    </row>
    <row r="493" spans="6:6" ht="15">
      <c r="F493" s="51"/>
    </row>
    <row r="494" spans="6:6" ht="15">
      <c r="F494" s="51"/>
    </row>
    <row r="495" spans="6:6" ht="15">
      <c r="F495" s="51"/>
    </row>
    <row r="496" spans="6:6" ht="15">
      <c r="F496" s="51"/>
    </row>
    <row r="497" spans="6:6" ht="15">
      <c r="F497" s="51"/>
    </row>
    <row r="498" spans="6:6" ht="15">
      <c r="F498" s="51"/>
    </row>
    <row r="499" spans="6:6" ht="15">
      <c r="F499" s="51"/>
    </row>
  </sheetData>
  <mergeCells count="7">
    <mergeCell ref="A1:B2"/>
    <mergeCell ref="F1:F2"/>
    <mergeCell ref="P1:R1"/>
    <mergeCell ref="J1:L1"/>
    <mergeCell ref="M1:O1"/>
    <mergeCell ref="G1:I1"/>
    <mergeCell ref="E1:E2"/>
  </mergeCell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2</vt:i4>
      </vt:variant>
    </vt:vector>
  </HeadingPairs>
  <TitlesOfParts>
    <vt:vector size="2" baseType="lpstr">
      <vt:lpstr>Informe</vt:lpstr>
      <vt:lpstr>M_Liquidacion</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