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E1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<sst xmlns="http://schemas.openxmlformats.org/spreadsheetml/2006/main" count="104" uniqueCount="85">
  <si>
    <t>Valor</t>
  </si>
  <si>
    <t>Saldo de dudoso cobro</t>
  </si>
  <si>
    <t>Pendiente de cobro</t>
  </si>
  <si>
    <t>% Dotación de dudoso cobro</t>
  </si>
  <si>
    <t>DOTACIÓN DE DUDOSO COBRO MEDIA</t>
  </si>
  <si>
    <t>DOTACIÓN DE DUDOSO COBRO A CIERRE DEL ÚLTIMO EJERCICIO</t>
  </si>
  <si>
    <t>Dotación de dudoso cobro media</t>
  </si>
  <si>
    <t>Fuente: Ministerio de Hacienda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</si>
  <si>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</si>
  <si>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</si>
  <si>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</si>
  <si>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</si>
  <si>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</si>
  <si>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</si>
  <si>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</si>
  <si>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</si>
  <si>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Determina el importe de los derechos pendientes de cobro que se consideran de difícil o imposible recaudación. Este dato es muy importante para realizar la correspondiente dotación y ajuste de cara a obtener un remanente de tesorería que refleje la imagen fiel de esta variable.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</si>
  <si>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</si>
  <si>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</si>
  <si>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</si>
  <si>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</si>
  <si>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</si>
  <si>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</si>
  <si>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</si>
  <si>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</si>
  <si>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</si>
  <si>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</si>
  <si>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</si>
  <si>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</si>
  <si>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</si>
  <si>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</si>
  <si>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</si>
  <si>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</si>
  <si>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</si>
  <si>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</si>
  <si>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</si>
  <si>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</si>
  <si>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</si>
  <si>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</si>
  <si>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</si>
  <si>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</si>
  <si>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</si>
  <si>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</si>
  <si>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</si>
  <si>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</si>
  <si>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</si>
  <si>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</si>
  <si>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</si>
  <si>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</si>
  <si>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</si>
  <si>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</si>
  <si>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</si>
  <si>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</si>
  <si>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</si>
  <si>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</si>
  <si>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</si>
  <si>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</si>
  <si>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</si>
  <si>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</si>
  <si>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</si>
  <si>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</si>
  <si>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</si>
  <si>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</si>
  <si>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</si>
  <si>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</si>
  <si>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</si>
  <si>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</si>
  <si>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</si>
  <si>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</si>
  <si>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</si>
  <si>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</si>
  <si>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</si>
  <si>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</si>
  <si>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</si>
  <si>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</si>
  <si>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</si>
  <si>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</si>
  <si>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</si>
  <si>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</si>
  <si>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</si>
  <si>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</si>
  <si>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</si>
  <si>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Tesorería y Solvencia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</si>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</sst>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fonts count="27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 tint="0.24998000264167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29992651939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000755310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88000690937"/>
        <bgColor indexed="64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left/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 style="medium">
        <color rgb="FF00B388"/>
      </top>
      <bottom/>
    </border>
  </borders>
  <cellStyleXfs count="2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>
      <alignment/>
      <protection/>
    </xf>
  </cellStyleXfs>
  <cellXfs count="105">
    <xf numFmtId="0" fontId="0" fillId="0" borderId="0" xfId="0" applyFont="1"/>
    <xf numFmtId="0" fontId="20" fillId="9" borderId="4" xfId="20" applyFill="1" applyBorder="1" applyAlignment="1">
      <alignment horizontal="center" vertical="center"/>
    </xf>
    <xf numFmtId="0" fontId="20" fillId="9" borderId="5" xfId="20" applyFill="1" applyBorder="1" applyAlignment="1">
      <alignment horizontal="center" vertical="center"/>
    </xf>
    <xf numFmtId="0" fontId="20" fillId="9" borderId="6" xfId="20" applyFill="1" applyBorder="1" applyAlignment="1">
      <alignment horizontal="center" vertical="center"/>
    </xf>
    <xf numFmtId="0" fontId="20" fillId="9" borderId="7" xfId="20" applyFill="1" applyBorder="1" applyAlignment="1">
      <alignment horizontal="center"/>
    </xf>
    <xf numFmtId="0" fontId="20" fillId="9" borderId="8" xfId="20" applyFill="1" applyBorder="1" applyAlignment="1">
      <alignment horizontal="center"/>
    </xf>
    <xf numFmtId="0" fontId="20" fillId="3" borderId="7" xfId="21" applyBorder="1" applyAlignment="1">
      <alignment horizontal="center"/>
    </xf>
    <xf numFmtId="0" fontId="20" fillId="3" borderId="8" xfId="21" applyBorder="1" applyAlignment="1">
      <alignment horizontal="center"/>
    </xf>
    <xf numFmtId="0" fontId="20" fillId="4" borderId="7" xfId="22" applyBorder="1" applyAlignment="1">
      <alignment horizontal="center"/>
    </xf>
    <xf numFmtId="0" fontId="20" fillId="4" borderId="8" xfId="22" applyBorder="1" applyAlignment="1">
      <alignment horizontal="center"/>
    </xf>
    <xf numFmtId="0" fontId="20" fillId="10" borderId="7" xfId="23" applyFill="1" applyBorder="1" applyAlignment="1">
      <alignment horizontal="center"/>
    </xf>
    <xf numFmtId="0" fontId="20" fillId="10" borderId="8" xfId="23" applyFill="1" applyBorder="1" applyAlignment="1">
      <alignment horizontal="center"/>
    </xf>
    <xf numFmtId="0" fontId="20" fillId="9" borderId="9" xfId="20" applyFill="1" applyBorder="1" applyAlignment="1">
      <alignment horizontal="center" vertical="center"/>
    </xf>
    <xf numFmtId="0" fontId="20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20" fillId="9" borderId="12" xfId="20" applyFill="1" applyBorder="1" applyAlignment="1">
      <alignment horizontal="center" vertical="center"/>
    </xf>
    <xf numFmtId="0" fontId="15" fillId="6" borderId="13" xfId="24" applyFont="1" applyBorder="1"/>
    <xf numFmtId="0" fontId="15" fillId="6" borderId="14" xfId="24" applyFont="1" applyBorder="1"/>
    <xf numFmtId="0" fontId="18" fillId="7" borderId="15" xfId="25" applyFont="1" applyBorder="1"/>
    <xf numFmtId="0" fontId="16" fillId="6" borderId="16" xfId="26" applyFont="1" applyBorder="1"/>
    <xf numFmtId="0" fontId="16" fillId="6" borderId="17" xfId="26" applyFont="1" applyBorder="1"/>
    <xf numFmtId="3" fontId="16" fillId="6" borderId="18" xfId="26" applyNumberFormat="1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0" fontId="15" fillId="6" borderId="21" xfId="24" applyFont="1" applyBorder="1"/>
    <xf numFmtId="0" fontId="15" fillId="6" borderId="22" xfId="24" applyFont="1" applyBorder="1"/>
    <xf numFmtId="0" fontId="16" fillId="6" borderId="23" xfId="26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5" fillId="6" borderId="30" xfId="24" applyFont="1" applyBorder="1"/>
    <xf numFmtId="0" fontId="15" fillId="6" borderId="31" xfId="24" applyFont="1" applyBorder="1"/>
    <xf numFmtId="14" fontId="15" fillId="6" borderId="30" xfId="24" applyNumberFormat="1" applyFont="1" applyBorder="1"/>
    <xf numFmtId="0" fontId="15" fillId="6" borderId="32" xfId="24" applyFont="1" applyBorder="1"/>
    <xf numFmtId="0" fontId="15" fillId="6" borderId="33" xfId="24" applyFont="1" applyBorder="1"/>
    <xf numFmtId="0" fontId="15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4" fillId="8" borderId="28" xfId="27" applyNumberFormat="1" applyFont="1" applyBorder="1"/>
    <xf numFmtId="4" fontId="14" fillId="8" borderId="3" xfId="27" applyNumberFormat="1" applyFont="1" applyBorder="1"/>
    <xf numFmtId="4" fontId="14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 applyAlignment="1">
      <alignment horizontal="left" indent="1"/>
    </xf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1" fillId="6" borderId="27" xfId="26" applyFont="1" applyBorder="1"/>
    <xf numFmtId="0" fontId="11" fillId="6" borderId="27" xfId="26" applyFont="1" applyBorder="1" applyAlignment="1">
      <alignment wrapText="1"/>
    </xf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10" fillId="0" borderId="40" xfId="0" applyFont="1" applyBorder="1"/>
    <xf numFmtId="49" fontId="0" fillId="0" borderId="0" xfId="0" applyNumberFormat="1" applyFont="1"/>
    <xf numFmtId="0" fontId="6" fillId="11" borderId="41" xfId="28" applyFont="1" applyFill="1" applyBorder="1">
      <alignment/>
      <protection/>
    </xf>
    <xf numFmtId="0" fontId="8" fillId="12" borderId="42" xfId="28" applyFont="1" applyFill="1" applyBorder="1" applyAlignment="1">
      <alignment horizontal="center"/>
      <protection/>
    </xf>
    <xf numFmtId="0" fontId="8" fillId="12" borderId="43" xfId="28" applyFont="1" applyFill="1" applyBorder="1" applyAlignment="1">
      <alignment horizontal="center"/>
      <protection/>
    </xf>
    <xf numFmtId="0" fontId="8" fillId="12" borderId="44" xfId="28" applyFont="1" applyFill="1" applyBorder="1" applyAlignment="1">
      <alignment vertical="center"/>
      <protection/>
    </xf>
    <xf numFmtId="0" fontId="5" fillId="13" borderId="45" xfId="28" applyFont="1" applyFill="1" applyBorder="1" applyAlignment="1">
      <alignment horizontal="center"/>
      <protection/>
    </xf>
    <xf numFmtId="0" fontId="5" fillId="14" borderId="46" xfId="28" applyFont="1" applyFill="1" applyBorder="1" applyAlignment="1">
      <alignment horizontal="center"/>
      <protection/>
    </xf>
    <xf numFmtId="0" fontId="5" fillId="14" borderId="45" xfId="28" applyFont="1" applyFill="1" applyBorder="1" applyAlignment="1">
      <alignment horizontal="center"/>
      <protection/>
    </xf>
    <xf numFmtId="0" fontId="7" fillId="0" borderId="47" xfId="28" applyFont="1" applyFill="1" applyBorder="1" applyAlignment="1">
      <alignment vertical="center"/>
      <protection/>
    </xf>
    <xf numFmtId="4" fontId="7" fillId="0" borderId="48" xfId="28" applyNumberFormat="1" applyFont="1" applyFill="1" applyBorder="1" applyAlignment="1">
      <alignment horizontal="center" vertical="center"/>
      <protection/>
    </xf>
    <xf numFmtId="4" fontId="7" fillId="0" borderId="42" xfId="28" applyNumberFormat="1" applyFont="1" applyFill="1" applyBorder="1" applyAlignment="1">
      <alignment horizontal="center" vertical="center"/>
      <protection/>
    </xf>
    <xf numFmtId="0" fontId="7" fillId="0" borderId="45" xfId="28" applyFont="1" applyFill="1" applyBorder="1" applyAlignment="1">
      <alignment vertical="center"/>
      <protection/>
    </xf>
    <xf numFmtId="4" fontId="7" fillId="0" borderId="45" xfId="28" applyNumberFormat="1" applyFont="1" applyFill="1" applyBorder="1" applyAlignment="1">
      <alignment horizontal="center" vertical="center"/>
      <protection/>
    </xf>
    <xf numFmtId="0" fontId="7" fillId="6" borderId="47" xfId="28" applyFont="1" applyFill="1" applyBorder="1" applyAlignment="1">
      <alignment horizontal="left" vertical="center"/>
      <protection/>
    </xf>
    <xf numFmtId="10" fontId="7" fillId="6" borderId="45" xfId="28" applyNumberFormat="1" applyFont="1" applyFill="1" applyBorder="1" applyAlignment="1">
      <alignment horizontal="center" vertical="center"/>
      <protection/>
    </xf>
    <xf numFmtId="0" fontId="6" fillId="14" borderId="44" xfId="28" applyFont="1" applyFill="1" applyBorder="1" applyAlignment="1">
      <alignment vertical="center" wrapText="1"/>
      <protection/>
    </xf>
    <xf numFmtId="10" fontId="5" fillId="14" borderId="45" xfId="28" applyNumberFormat="1" applyFont="1" applyFill="1" applyBorder="1" applyAlignment="1">
      <alignment horizontal="center" vertical="center"/>
      <protection/>
    </xf>
    <xf numFmtId="0" fontId="0" fillId="0" borderId="0" xfId="0" applyFont="1"/>
    <xf numFmtId="0" fontId="4" fillId="0" borderId="49" xfId="0" applyFont="1" applyBorder="1" applyAlignment="1">
      <alignment horizontal="left"/>
    </xf>
    <xf numFmtId="0" fontId="3" fillId="0" borderId="0" xfId="0" applyFont="1"/>
    <xf numFmtId="10" fontId="3" fillId="0" borderId="0" xfId="0" applyNumberFormat="1" applyFont="1"/>
    <xf numFmtId="0" fontId="2" fillId="0" borderId="0" xfId="0" applyFont="1" applyAlignment="1">
      <alignment horizontal="left"/>
    </xf>
    <xf numFmtId="0" fontId="24" fillId="0" borderId="0" xfId="0" applyFont="1" applyAlignment="1">
      <alignment/>
    </xf>
    <xf numFmtId="0" fontId="23" fillId="0" borderId="0" xfId="0" applyFont="1"/>
    <xf numFmtId="0" fontId="22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50" xfId="0" applyFont="1" applyBorder="1" applyAlignment="1">
      <alignment wrapText="1"/>
    </xf>
    <xf numFmtId="0" fontId="22" fillId="0" borderId="49" xfId="0" applyFont="1" applyBorder="1" applyAlignment="1">
      <alignment/>
    </xf>
    <xf numFmtId="0" fontId="0" fillId="0" borderId="50" xfId="0" applyFont="1" applyBorder="1"/>
  </cellXfs>
  <cellStyles count="1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Informe!$B$18</c:f>
              <c:strCache>
                <c:ptCount val="1"/>
                <c:pt idx="0">
                  <c:v>% Dotación de dudoso cobro</c:v>
                </c:pt>
              </c:strCache>
            </c:strRef>
          </c:tx>
          <c:spPr>
            <a:solidFill>
              <a:srgbClr val="00765A"/>
            </a:solidFill>
          </c:spPr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Informe!$C$17:$E$17</c:f>
              <c:numCache/>
            </c:numRef>
          </c:cat>
          <c:val>
            <c:numRef>
              <c:f>Informe!$C$18:$E$18</c:f>
              <c:numCache/>
            </c:numRef>
          </c:val>
        </c:ser>
        <c:ser>
          <c:idx val="1"/>
          <c:order val="1"/>
          <c:tx>
            <c:strRef>
              <c:f>Informe!$B$19</c:f>
              <c:strCache>
                <c:ptCount val="1"/>
                <c:pt idx="0">
                  <c:v>Dotación de dudoso cobro media</c:v>
                </c:pt>
              </c:strCache>
            </c:strRef>
          </c:tx>
          <c:spPr>
            <a:solidFill>
              <a:srgbClr val="00B388"/>
            </a:solidFill>
          </c:spPr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Informe!$C$17:$E$17</c:f>
              <c:numCache/>
            </c:numRef>
          </c:cat>
          <c:val>
            <c:numRef>
              <c:f>Informe!$C$19:$E$19</c:f>
              <c:numCache/>
            </c:numRef>
          </c:val>
        </c:ser>
        <c:axId val="20666073"/>
        <c:axId val="22036867"/>
      </c:barChart>
      <c:catAx>
        <c:axId val="206660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22036867"/>
        <c:crosses val="autoZero"/>
        <c:auto val="1"/>
        <c:lblOffset val="100"/>
        <c:noMultiLvlLbl val="0"/>
      </c:catAx>
      <c:valAx>
        <c:axId val="22036867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20666073"/>
        <c:crosses val="autoZero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123824</xdr:colOff>
      <xdr:row>15</xdr:row>
      <xdr:rowOff>161924</xdr:rowOff>
    </xdr:from>
    <xdr:to>
      <xdr:col>4</xdr:col>
      <xdr:colOff>1571624</xdr:colOff>
      <xdr:row>34</xdr:row>
      <xdr:rowOff>66674</xdr:rowOff>
    </xdr:to>
    <xdr:graphicFrame macro="">
      <xdr:nvGraphicFramePr>
        <xdr:cNvPr id="1" name="1 Gráfico"/>
        <xdr:cNvGraphicFramePr/>
      </xdr:nvGraphicFramePr>
      <xdr:xfrm>
        <a:off x="838200" y="4352925"/>
        <a:ext cx="7458075" cy="2981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1581150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59436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Dotación de dudoso cobro: Comparado con la media nacional</a:t>
          </a:r>
        </a:p>
      </xdr:txBody>
    </xdr:sp>
    <xdr:clientData/>
  </xdr:twoCellAnchor>
  <xdr:twoCellAnchor editAs="oneCell">
    <xdr:from>
      <xdr:col>4</xdr:col>
      <xdr:colOff>1238250</xdr:colOff>
      <xdr:row>1</xdr:row>
      <xdr:rowOff>47625</xdr:rowOff>
    </xdr:from>
    <xdr:to>
      <xdr:col>5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9629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F37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40.7142857142857" style="93" customWidth="1"/>
    <col min="3" max="5" width="24.7142857142857" style="93" customWidth="1"/>
    <col min="6" max="6" width="10.7142857142857" style="93"/>
  </cols>
  <sheetData>
    <row r="2" spans="2:6" ht="41" customHeight="1">
      <c r="B2" s="93"/>
      <c r="C2" s="93"/>
      <c r="D2" s="93"/>
      <c r="E2" s="93"/>
      <c r="F2" t="s">
        <v>53</v>
      </c>
    </row>
    <row r="3" spans="2:6" ht="12.75">
      <c r="B3" s="99" t="s">
        <v>82</v>
      </c>
      <c r="C3" s="93"/>
      <c r="D3" s="93"/>
      <c r="E3" s="93"/>
      <c r="F3"/>
    </row>
    <row r="4" spans="2:6" ht="30" customHeight="1" thickBot="1">
      <c r="B4" s="103" t="s">
        <v>81</v>
      </c>
      <c r="C4" s="93"/>
      <c r="D4" s="93"/>
      <c r="E4" s="93"/>
      <c r="F4"/>
    </row>
    <row r="5" spans="2:6" ht="55" customHeight="1">
      <c r="B5" s="102" t="s">
        <v>16</v>
      </c>
      <c r="C5" s="104"/>
      <c r="D5" s="104"/>
      <c r="E5" s="104"/>
      <c r="F5"/>
    </row>
    <row r="6" spans="2:6" ht="40" customHeight="1">
      <c r="B6" s="98" t="s">
        <v>47</v>
      </c>
      <c r="C6" s="93"/>
      <c r="D6" s="93"/>
      <c r="E6" s="93"/>
      <c r="F6"/>
    </row>
    <row r="7" spans="2:6" ht="15" customHeight="1">
      <c r="B7" s="77"/>
      <c r="C7" s="78">
        <f>Ctxt.ML.Anio3</f>
        <v>2018</v>
      </c>
      <c r="D7" s="79">
        <f>Ctxt.ML.Anio2</f>
        <v>2019</v>
      </c>
      <c r="E7" s="78">
        <f>Ctxt.ML.Anio1</f>
        <v>2020</v>
      </c>
      <c r="F7"/>
    </row>
    <row r="8" spans="2:6" ht="15" customHeight="1">
      <c r="B8" s="80"/>
      <c r="C8" s="81" t="s">
        <v>0</v>
      </c>
      <c r="D8" s="82" t="s">
        <v>0</v>
      </c>
      <c r="E8" s="83" t="s">
        <v>0</v>
      </c>
      <c r="F8"/>
    </row>
    <row r="9" spans="2:6" ht="15" customHeight="1">
      <c r="B9" s="84" t="s">
        <v>1</v>
      </c>
      <c r="C9" s="85">
        <f>Rem.SaldoDudosoCobro.Mun.Anio3</f>
        <v>21550855.09</v>
      </c>
      <c r="D9" s="86">
        <f>Rem.SaldoDudosoCobro.Mun.Anio2</f>
        <v>21755455.170000002</v>
      </c>
      <c r="E9" s="86">
        <f>Rem.SaldoDudosoCobro.Mun.Anio1</f>
        <v>25131729.850000001</v>
      </c>
      <c r="F9"/>
    </row>
    <row r="10" spans="2:6" ht="15" customHeight="1">
      <c r="B10" s="87" t="s">
        <v>2</v>
      </c>
      <c r="C10" s="85">
        <f>Rem.DeudoresPendientesCobro.Mun.Anio3</f>
        <v>30943770.399999999</v>
      </c>
      <c r="D10" s="88">
        <f>Rem.DeudoresPendientesCobro.Mun.Anio2</f>
        <v>30097473.449999999</v>
      </c>
      <c r="E10" s="88">
        <f>Rem.DeudoresPendientesCobro.Mun.Anio1</f>
        <v>33382146.449999999</v>
      </c>
      <c r="F10"/>
    </row>
    <row r="11" spans="2:6" ht="15" customHeight="1">
      <c r="B11" s="89" t="s">
        <v>3</v>
      </c>
      <c r="C11" s="90">
        <f>C9/C10</f>
        <v>0.69645213920020554</v>
      </c>
      <c r="D11" s="90">
        <f>D9/D10</f>
        <v>0.72283327057806579</v>
      </c>
      <c r="E11" s="90">
        <f>E9/E10</f>
        <v>0.75284942769160978</v>
      </c>
      <c r="F11"/>
    </row>
    <row r="12" spans="2:6" ht="15" customHeight="1">
      <c r="B12" s="91" t="s">
        <v>4</v>
      </c>
      <c r="C12" s="92">
        <f>Rem.SaldoDudosoCobro.Est.Anio3/Rem.DeudoresPendientesCobro.Est.Anio3</f>
        <v>0.50499219818255969</v>
      </c>
      <c r="D12" s="92">
        <f>Rem.SaldoDudosoCobro.Est.Anio2/Rem.DeudoresPendientesCobro.Est.Anio2</f>
        <v>0.5101144527069138</v>
      </c>
      <c r="E12" s="92">
        <f>Rem.SaldoDudosoCobro.Est.Anio1/Rem.DeudoresPendientesCobro.Est.Anio1</f>
        <v>0.51345068523845538</v>
      </c>
      <c r="F12"/>
    </row>
    <row r="13" spans="2:6" ht="12.75">
      <c r="B13" s="93"/>
      <c r="C13" s="93"/>
      <c r="D13" s="93"/>
      <c r="E13" s="93"/>
      <c r="F13"/>
    </row>
    <row r="14" spans="2:6" ht="12.75">
      <c r="B14" s="93"/>
      <c r="C14" s="93"/>
      <c r="D14" s="93"/>
      <c r="E14" s="93"/>
      <c r="F14"/>
    </row>
    <row r="15" spans="2:6" ht="24" thickBot="1">
      <c r="B15" s="94" t="s">
        <v>5</v>
      </c>
      <c r="C15" s="94"/>
      <c r="D15" s="94"/>
      <c r="E15" s="94"/>
      <c r="F15"/>
    </row>
    <row r="16" spans="2:6" ht="12.75">
      <c r="B16" s="93"/>
      <c r="C16" s="93"/>
      <c r="D16" s="93"/>
      <c r="E16" s="93"/>
      <c r="F16"/>
    </row>
    <row r="17" spans="2:6" ht="12.75">
      <c r="B17" s="95"/>
      <c r="C17" s="95">
        <f>C7</f>
        <v>2018</v>
      </c>
      <c r="D17" s="95">
        <f>D7</f>
        <v>2019</v>
      </c>
      <c r="E17" s="95">
        <f>E7</f>
        <v>2020</v>
      </c>
      <c r="F17"/>
    </row>
    <row r="18" spans="2:6" ht="12.75">
      <c r="B18" s="95" t="s">
        <v>3</v>
      </c>
      <c r="C18" s="96">
        <f>C11</f>
        <v>0.69645213920020554</v>
      </c>
      <c r="D18" s="96">
        <f>D11</f>
        <v>0.72283327057806579</v>
      </c>
      <c r="E18" s="96">
        <f>E11</f>
        <v>0.75284942769160978</v>
      </c>
      <c r="F18"/>
    </row>
    <row r="19" spans="2:6" ht="12.75">
      <c r="B19" s="95" t="s">
        <v>6</v>
      </c>
      <c r="C19" s="96">
        <f>C12</f>
        <v>0.50499219818255969</v>
      </c>
      <c r="D19" s="96">
        <f>D12</f>
        <v>0.5101144527069138</v>
      </c>
      <c r="E19" s="96">
        <f>E12</f>
        <v>0.51345068523845538</v>
      </c>
      <c r="F19"/>
    </row>
    <row r="20" spans="2:6" ht="12.75">
      <c r="B20" s="93"/>
      <c r="C20" s="93"/>
      <c r="D20" s="93"/>
      <c r="E20" s="93"/>
      <c r="F20"/>
    </row>
    <row r="21" spans="2:6" ht="12.75">
      <c r="B21" s="93"/>
      <c r="C21" s="93"/>
      <c r="D21" s="93"/>
      <c r="E21" s="93"/>
      <c r="F21"/>
    </row>
    <row r="22" spans="2:6" ht="12.75">
      <c r="B22" s="93"/>
      <c r="C22" s="93"/>
      <c r="D22" s="93"/>
      <c r="E22" s="93"/>
      <c r="F22"/>
    </row>
    <row r="23" spans="2:6" ht="12.75">
      <c r="B23" s="93"/>
      <c r="C23" s="93"/>
      <c r="D23" s="93"/>
      <c r="E23" s="93"/>
      <c r="F23"/>
    </row>
    <row r="24" spans="2:6" ht="12.75">
      <c r="B24" s="93"/>
      <c r="C24" s="93"/>
      <c r="D24" s="93"/>
      <c r="E24" s="93"/>
      <c r="F24"/>
    </row>
    <row r="25" spans="2:6" ht="12.75">
      <c r="B25" s="93"/>
      <c r="C25" s="93"/>
      <c r="D25" s="93"/>
      <c r="E25" s="93"/>
      <c r="F25"/>
    </row>
    <row r="26" spans="2:6" ht="12.75">
      <c r="B26" s="93"/>
      <c r="C26" s="93"/>
      <c r="D26" s="93"/>
      <c r="E26" s="93"/>
      <c r="F26"/>
    </row>
    <row r="27" spans="2:6" ht="12.75">
      <c r="B27" s="93"/>
      <c r="C27" s="93"/>
      <c r="D27" s="93"/>
      <c r="E27" s="93"/>
      <c r="F27"/>
    </row>
    <row r="28" spans="2:6" ht="12.75">
      <c r="B28" s="93"/>
      <c r="C28" s="93"/>
      <c r="D28" s="93"/>
      <c r="E28" s="93"/>
      <c r="F28"/>
    </row>
    <row r="29" spans="2:6" ht="12.75">
      <c r="B29" s="93"/>
      <c r="C29" s="93"/>
      <c r="D29" s="93"/>
      <c r="E29" s="93"/>
      <c r="F29"/>
    </row>
    <row r="30" spans="2:6" ht="12.75">
      <c r="B30" s="93"/>
      <c r="C30" s="93"/>
      <c r="D30" s="93"/>
      <c r="E30" s="93"/>
      <c r="F30"/>
    </row>
    <row r="31" spans="2:6" ht="12.75">
      <c r="B31" s="93"/>
      <c r="C31" s="93"/>
      <c r="D31" s="93"/>
      <c r="E31" s="93"/>
      <c r="F31"/>
    </row>
    <row r="32" spans="2:6" ht="12.75">
      <c r="B32" s="93"/>
      <c r="C32" s="93"/>
      <c r="D32" s="93"/>
      <c r="E32" s="93"/>
      <c r="F32"/>
    </row>
    <row r="33" spans="2:6" ht="12.75">
      <c r="B33" s="93"/>
      <c r="C33" s="93"/>
      <c r="D33" s="93"/>
      <c r="E33" s="93"/>
      <c r="F33"/>
    </row>
    <row r="34" spans="2:6" ht="12.75">
      <c r="B34" s="93"/>
      <c r="C34" s="93"/>
      <c r="D34" s="93"/>
      <c r="E34" s="93"/>
      <c r="F34"/>
    </row>
    <row r="35" spans="2:6" ht="12.75">
      <c r="B35" s="93"/>
      <c r="C35" s="93"/>
      <c r="D35" s="93"/>
      <c r="E35" s="93"/>
      <c r="F35"/>
    </row>
    <row r="36" spans="2:6" ht="12.75">
      <c r="B36" s="93"/>
      <c r="C36" s="93"/>
      <c r="D36" s="93"/>
      <c r="E36" s="93"/>
      <c r="F36"/>
    </row>
    <row r="37" spans="2:6" ht="15" customHeight="1">
      <c r="B37" s="97" t="s">
        <v>7</v>
      </c>
      <c r="C37" s="97"/>
      <c r="D37" s="97"/>
      <c r="E37" s="97"/>
      <c r="F37"/>
    </row>
  </sheetData>
  <sheetProtection selectLockedCells="1" selectUnlockedCells="1"/>
  <mergeCells count="5">
    <mergeCell ref="B15:E15"/>
    <mergeCell ref="B37:E37"/>
    <mergeCell ref="B6:E6"/>
    <mergeCell ref="B2:E2"/>
    <mergeCell ref="B5:E5"/>
  </mergeCells>
  <printOptions horizontalCentered="1"/>
  <pageMargins left="0" right="0" top="0.393700787401575" bottom="0.314960634614539" header="0.314960634614539" footer="0.314960634614539"/>
  <pageSetup orientation="portrait" paperSize="9" scale="99" r:id="rId2"/>
  <ignoredErrors>
    <ignoredError sqref="A1:F37" numberStoredAsText="1"/>
    <ignoredError sqref="A1:F37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8</v>
      </c>
      <c r="B1" s="2"/>
      <c r="E1" s="3" t="s">
        <v>9</v>
      </c>
      <c r="F1" s="3" t="s">
        <v>10</v>
      </c>
      <c r="G1" s="4" t="s">
        <v>11</v>
      </c>
      <c r="H1" s="4"/>
      <c r="I1" s="5"/>
      <c r="J1" s="6" t="s">
        <v>12</v>
      </c>
      <c r="K1" s="6"/>
      <c r="L1" s="7"/>
      <c r="M1" s="8" t="s">
        <v>13</v>
      </c>
      <c r="N1" s="8"/>
      <c r="O1" s="9"/>
      <c r="P1" s="10" t="s">
        <v>14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15</v>
      </c>
      <c r="B3" s="18" t="s">
        <v>52</v>
      </c>
      <c r="D3" s="19" t="s">
        <v>17</v>
      </c>
      <c r="E3" s="20"/>
      <c r="F3" s="21" t="s">
        <v>18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19</v>
      </c>
      <c r="B4" s="26" t="s">
        <v>48</v>
      </c>
      <c r="E4" s="27"/>
      <c r="F4" s="27" t="s">
        <v>21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22</v>
      </c>
      <c r="B5" s="26" t="s">
        <v>47</v>
      </c>
      <c r="D5" s="19" t="s">
        <v>24</v>
      </c>
      <c r="E5" s="31" t="s">
        <v>42</v>
      </c>
      <c r="F5" s="32" t="s">
        <v>56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27</v>
      </c>
      <c r="B6" s="26">
        <v>2020</v>
      </c>
      <c r="E6" s="31" t="s">
        <v>38</v>
      </c>
      <c r="F6" s="32" t="s">
        <v>55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30</v>
      </c>
      <c r="B7" s="26">
        <v>2019</v>
      </c>
      <c r="E7" s="31" t="s">
        <v>35</v>
      </c>
      <c r="F7" s="36" t="s">
        <v>50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33</v>
      </c>
      <c r="B8" s="26">
        <v>2018</v>
      </c>
      <c r="E8" s="31" t="s">
        <v>32</v>
      </c>
      <c r="F8" s="36" t="s">
        <v>31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36</v>
      </c>
      <c r="B9" s="26" t="s">
        <v>45</v>
      </c>
      <c r="E9" s="31" t="s">
        <v>29</v>
      </c>
      <c r="F9" s="36" t="s">
        <v>20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39</v>
      </c>
      <c r="B10" s="40" t="s">
        <v>51</v>
      </c>
      <c r="E10" s="31" t="s">
        <v>26</v>
      </c>
      <c r="F10" s="36" t="s">
        <v>23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43</v>
      </c>
      <c r="B11" s="42">
        <v>44400</v>
      </c>
      <c r="E11" s="31" t="s">
        <v>62</v>
      </c>
      <c r="F11" s="36" t="s">
        <v>40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46</v>
      </c>
      <c r="B12" s="43">
        <v>2011</v>
      </c>
      <c r="E12" s="31" t="s">
        <v>60</v>
      </c>
      <c r="F12" s="36" t="s">
        <v>83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49</v>
      </c>
      <c r="B13" s="45" t="s">
        <v>44</v>
      </c>
      <c r="E13" s="46" t="s">
        <v>58</v>
      </c>
      <c r="F13" s="47" t="s">
        <v>84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53</v>
      </c>
    </row>
    <row r="14" spans="4:18" ht="15.75" thickBot="1">
      <c r="D14" s="19" t="s">
        <v>54</v>
      </c>
      <c r="E14" s="31" t="s">
        <v>42</v>
      </c>
      <c r="F14" s="32" t="s">
        <v>41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38</v>
      </c>
      <c r="F15" s="36" t="s">
        <v>37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35</v>
      </c>
      <c r="F16" s="36" t="s">
        <v>34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32</v>
      </c>
      <c r="F17" s="36" t="s">
        <v>31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29</v>
      </c>
      <c r="F18" s="36" t="s">
        <v>28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26</v>
      </c>
      <c r="F19" s="36" t="s">
        <v>25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62</v>
      </c>
      <c r="F20" s="36" t="s">
        <v>61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60</v>
      </c>
      <c r="F21" s="36" t="s">
        <v>59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58</v>
      </c>
      <c r="F22" s="47" t="s">
        <v>57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63</v>
      </c>
      <c r="E23" s="55"/>
      <c r="F23" s="56" t="s">
        <v>64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65</v>
      </c>
      <c r="E24" s="60"/>
      <c r="F24" s="61" t="s">
        <v>66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67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68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69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70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67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68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69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71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72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73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74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1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75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76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77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78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79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80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