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C24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<sst xmlns="http://schemas.openxmlformats.org/spreadsheetml/2006/main" count="111" uniqueCount="85">
  <si>
    <t>Denominación</t>
  </si>
  <si>
    <t>Valor</t>
  </si>
  <si>
    <t>%</t>
  </si>
  <si>
    <t>Ingresos propios</t>
  </si>
  <si>
    <t>Ingresos ajenos</t>
  </si>
  <si>
    <t>TOTALES</t>
  </si>
  <si>
    <t>EVOLUCIÓN DE INGRESOS PROPIOS E INGRESOS AJENOS</t>
  </si>
  <si>
    <t>Fuente: Ministerio de Hacienda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</si>
  <si>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</si>
  <si>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</si>
  <si>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</si>
  <si>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</si>
  <si>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</si>
  <si>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</si>
  <si>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</si>
  <si>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clasifica los ingresos por su origen. Los ingresos propios se corresponden con los capítulos I, II, III, V, VI, y VIII, que agrupa el total de ingresos que genera el propio ayuntamiento y los ingresos ajenos se corresponden con los capítulos IV, VII, IX, referidos al total de ingresos que tienen un origen ajeno a la Entidad. Esta clasificación de los ingresos nos permite analizar el grado de dependencia que tiene el ayuntamiento por los ingresos ajenos que recibe.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</si>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</sst>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30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 Light"/>
      <family val="2"/>
    </font>
    <font>
      <sz val="10"/>
      <name val="Calibri Light"/>
      <family val="2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5800018310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1" applyNumberFormat="0" applyAlignment="0" applyProtection="0"/>
    <xf numFmtId="0" fontId="12" fillId="7" borderId="2" applyNumberFormat="0" applyFont="0" applyAlignment="0" applyProtection="0"/>
    <xf numFmtId="0" fontId="19" fillId="6" borderId="3" applyNumberFormat="0" applyAlignment="0" applyProtection="0"/>
    <xf numFmtId="0" fontId="16" fillId="8" borderId="0" applyNumberFormat="0" applyBorder="0" applyAlignment="0" applyProtection="0"/>
    <xf numFmtId="0" fontId="11" fillId="0" borderId="0">
      <alignment/>
      <protection/>
    </xf>
    <xf numFmtId="177" fontId="11" fillId="0" borderId="0">
      <alignment/>
      <protection/>
    </xf>
    <xf numFmtId="0" fontId="9" fillId="9" borderId="4">
      <alignment horizontal="center"/>
      <protection/>
    </xf>
    <xf numFmtId="9" fontId="1" fillId="0" borderId="0" applyFont="0" applyFill="0" applyBorder="0" applyAlignment="0" applyProtection="0"/>
  </cellStyleXfs>
  <cellXfs count="100">
    <xf numFmtId="0" fontId="0" fillId="0" borderId="0" xfId="0" applyFont="1"/>
    <xf numFmtId="0" fontId="22" fillId="10" borderId="5" xfId="20" applyFill="1" applyBorder="1" applyAlignment="1">
      <alignment horizontal="center" vertical="center"/>
    </xf>
    <xf numFmtId="0" fontId="22" fillId="10" borderId="6" xfId="20" applyFill="1" applyBorder="1" applyAlignment="1">
      <alignment horizontal="center" vertical="center"/>
    </xf>
    <xf numFmtId="0" fontId="22" fillId="10" borderId="7" xfId="20" applyFill="1" applyBorder="1" applyAlignment="1">
      <alignment horizontal="center" vertical="center"/>
    </xf>
    <xf numFmtId="0" fontId="22" fillId="10" borderId="8" xfId="20" applyFill="1" applyBorder="1" applyAlignment="1">
      <alignment horizontal="center"/>
    </xf>
    <xf numFmtId="0" fontId="22" fillId="10" borderId="9" xfId="20" applyFill="1" applyBorder="1" applyAlignment="1">
      <alignment horizontal="center"/>
    </xf>
    <xf numFmtId="0" fontId="22" fillId="3" borderId="8" xfId="21" applyBorder="1" applyAlignment="1">
      <alignment horizontal="center"/>
    </xf>
    <xf numFmtId="0" fontId="22" fillId="3" borderId="9" xfId="21" applyBorder="1" applyAlignment="1">
      <alignment horizontal="center"/>
    </xf>
    <xf numFmtId="0" fontId="22" fillId="4" borderId="8" xfId="22" applyBorder="1" applyAlignment="1">
      <alignment horizontal="center"/>
    </xf>
    <xf numFmtId="0" fontId="22" fillId="4" borderId="9" xfId="22" applyBorder="1" applyAlignment="1">
      <alignment horizontal="center"/>
    </xf>
    <xf numFmtId="0" fontId="22" fillId="11" borderId="8" xfId="23" applyFill="1" applyBorder="1" applyAlignment="1">
      <alignment horizontal="center"/>
    </xf>
    <xf numFmtId="0" fontId="22" fillId="11" borderId="9" xfId="23" applyFill="1" applyBorder="1" applyAlignment="1">
      <alignment horizontal="center"/>
    </xf>
    <xf numFmtId="0" fontId="22" fillId="10" borderId="10" xfId="20" applyFill="1" applyBorder="1" applyAlignment="1">
      <alignment horizontal="center" vertical="center"/>
    </xf>
    <xf numFmtId="0" fontId="22" fillId="10" borderId="11" xfId="20" applyFill="1" applyBorder="1" applyAlignment="1">
      <alignment horizontal="center" vertical="center"/>
    </xf>
    <xf numFmtId="0" fontId="12" fillId="0" borderId="0" xfId="0" applyFont="1" applyBorder="1"/>
    <xf numFmtId="0" fontId="12" fillId="0" borderId="12" xfId="0" applyFont="1" applyBorder="1"/>
    <xf numFmtId="0" fontId="22" fillId="10" borderId="13" xfId="20" applyFill="1" applyBorder="1" applyAlignment="1">
      <alignment horizontal="center" vertical="center"/>
    </xf>
    <xf numFmtId="0" fontId="17" fillId="6" borderId="14" xfId="24" applyFont="1" applyBorder="1"/>
    <xf numFmtId="0" fontId="17" fillId="6" borderId="15" xfId="24" applyFont="1" applyBorder="1"/>
    <xf numFmtId="0" fontId="20" fillId="7" borderId="16" xfId="25" applyFont="1" applyBorder="1"/>
    <xf numFmtId="0" fontId="18" fillId="6" borderId="17" xfId="26" applyFont="1" applyBorder="1"/>
    <xf numFmtId="0" fontId="18" fillId="6" borderId="18" xfId="26" applyFont="1" applyBorder="1"/>
    <xf numFmtId="3" fontId="18" fillId="6" borderId="19" xfId="26" applyNumberFormat="1" applyFont="1" applyBorder="1"/>
    <xf numFmtId="3" fontId="18" fillId="6" borderId="20" xfId="26" applyNumberFormat="1" applyFont="1" applyBorder="1"/>
    <xf numFmtId="3" fontId="18" fillId="6" borderId="21" xfId="26" applyNumberFormat="1" applyFont="1" applyBorder="1"/>
    <xf numFmtId="0" fontId="17" fillId="6" borderId="22" xfId="24" applyFont="1" applyBorder="1"/>
    <xf numFmtId="0" fontId="17" fillId="6" borderId="23" xfId="24" applyFont="1" applyBorder="1"/>
    <xf numFmtId="0" fontId="18" fillId="6" borderId="24" xfId="26" applyFont="1" applyBorder="1"/>
    <xf numFmtId="3" fontId="18" fillId="6" borderId="25" xfId="26" applyNumberFormat="1" applyFont="1" applyBorder="1"/>
    <xf numFmtId="3" fontId="18" fillId="6" borderId="26" xfId="26" applyNumberFormat="1" applyFont="1" applyBorder="1"/>
    <xf numFmtId="3" fontId="18" fillId="6" borderId="27" xfId="26" applyNumberFormat="1" applyFont="1" applyBorder="1"/>
    <xf numFmtId="0" fontId="15" fillId="6" borderId="17" xfId="26" applyFont="1" applyBorder="1"/>
    <xf numFmtId="0" fontId="15" fillId="6" borderId="18" xfId="26" applyFont="1" applyBorder="1"/>
    <xf numFmtId="4" fontId="15" fillId="6" borderId="19" xfId="26" applyNumberFormat="1" applyFont="1" applyBorder="1"/>
    <xf numFmtId="4" fontId="15" fillId="6" borderId="20" xfId="26" applyNumberFormat="1" applyFont="1" applyBorder="1"/>
    <xf numFmtId="4" fontId="15" fillId="6" borderId="21" xfId="26" applyNumberFormat="1" applyFont="1" applyBorder="1"/>
    <xf numFmtId="0" fontId="15" fillId="6" borderId="28" xfId="26" applyFont="1" applyBorder="1"/>
    <xf numFmtId="4" fontId="15" fillId="6" borderId="29" xfId="26" applyNumberFormat="1" applyFont="1" applyBorder="1"/>
    <xf numFmtId="4" fontId="15" fillId="6" borderId="3" xfId="26" applyNumberFormat="1" applyFont="1"/>
    <xf numFmtId="4" fontId="15" fillId="6" borderId="30" xfId="26" applyNumberFormat="1" applyFont="1" applyBorder="1"/>
    <xf numFmtId="0" fontId="17" fillId="6" borderId="31" xfId="24" applyFont="1" applyBorder="1"/>
    <xf numFmtId="0" fontId="17" fillId="6" borderId="32" xfId="24" applyFont="1" applyBorder="1"/>
    <xf numFmtId="14" fontId="17" fillId="6" borderId="31" xfId="24" applyNumberFormat="1" applyFont="1" applyBorder="1"/>
    <xf numFmtId="0" fontId="17" fillId="6" borderId="33" xfId="24" applyFont="1" applyBorder="1"/>
    <xf numFmtId="0" fontId="17" fillId="6" borderId="34" xfId="24" applyFont="1" applyBorder="1"/>
    <xf numFmtId="0" fontId="17" fillId="6" borderId="35" xfId="24" applyFont="1" applyBorder="1"/>
    <xf numFmtId="0" fontId="15" fillId="6" borderId="36" xfId="26" applyFont="1" applyBorder="1"/>
    <xf numFmtId="0" fontId="15" fillId="6" borderId="24" xfId="26" applyFont="1" applyBorder="1"/>
    <xf numFmtId="4" fontId="15" fillId="6" borderId="25" xfId="26" applyNumberFormat="1" applyFont="1" applyBorder="1"/>
    <xf numFmtId="4" fontId="15" fillId="6" borderId="26" xfId="26" applyNumberFormat="1" applyFont="1" applyBorder="1"/>
    <xf numFmtId="4" fontId="15" fillId="6" borderId="27" xfId="26" applyNumberFormat="1" applyFont="1" applyBorder="1"/>
    <xf numFmtId="0" fontId="12" fillId="0" borderId="0" xfId="0" applyFont="1"/>
    <xf numFmtId="4" fontId="16" fillId="8" borderId="29" xfId="27" applyNumberFormat="1" applyFont="1" applyBorder="1"/>
    <xf numFmtId="4" fontId="16" fillId="8" borderId="3" xfId="27" applyNumberFormat="1" applyFont="1" applyBorder="1"/>
    <xf numFmtId="4" fontId="16" fillId="8" borderId="30" xfId="27" applyNumberFormat="1" applyFont="1" applyBorder="1"/>
    <xf numFmtId="0" fontId="15" fillId="6" borderId="37" xfId="26" applyFont="1" applyBorder="1"/>
    <xf numFmtId="0" fontId="14" fillId="6" borderId="37" xfId="26" applyFont="1" applyBorder="1"/>
    <xf numFmtId="4" fontId="14" fillId="6" borderId="38" xfId="26" applyNumberFormat="1" applyFont="1" applyBorder="1"/>
    <xf numFmtId="4" fontId="14" fillId="6" borderId="39" xfId="26" applyNumberFormat="1" applyFont="1" applyBorder="1"/>
    <xf numFmtId="4" fontId="14" fillId="6" borderId="40" xfId="26" applyNumberFormat="1" applyFont="1" applyBorder="1"/>
    <xf numFmtId="0" fontId="13" fillId="6" borderId="17" xfId="26" applyFont="1" applyBorder="1"/>
    <xf numFmtId="0" fontId="13" fillId="6" borderId="18" xfId="26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4" fontId="13" fillId="6" borderId="21" xfId="26" applyNumberFormat="1" applyFont="1" applyBorder="1"/>
    <xf numFmtId="0" fontId="13" fillId="6" borderId="28" xfId="26" applyFont="1" applyBorder="1" applyAlignment="1">
      <alignment horizontal="left" indent="1"/>
    </xf>
    <xf numFmtId="4" fontId="13" fillId="6" borderId="29" xfId="26" applyNumberFormat="1" applyFont="1" applyBorder="1"/>
    <xf numFmtId="4" fontId="13" fillId="6" borderId="3" xfId="26" applyNumberFormat="1" applyFont="1"/>
    <xf numFmtId="4" fontId="13" fillId="6" borderId="30" xfId="26" applyNumberFormat="1" applyFont="1" applyBorder="1"/>
    <xf numFmtId="0" fontId="13" fillId="6" borderId="28" xfId="26" applyFont="1" applyBorder="1"/>
    <xf numFmtId="0" fontId="13" fillId="6" borderId="28" xfId="26" applyFont="1" applyBorder="1" applyAlignment="1">
      <alignment wrapText="1"/>
    </xf>
    <xf numFmtId="0" fontId="13" fillId="6" borderId="24" xfId="26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4" fontId="13" fillId="6" borderId="27" xfId="26" applyNumberFormat="1" applyFont="1" applyBorder="1"/>
    <xf numFmtId="0" fontId="12" fillId="0" borderId="41" xfId="0" applyFont="1" applyBorder="1"/>
    <xf numFmtId="49" fontId="0" fillId="0" borderId="0" xfId="0" applyNumberFormat="1" applyFont="1"/>
    <xf numFmtId="0" fontId="3" fillId="12" borderId="42" xfId="28" applyFont="1" applyFill="1" applyBorder="1" applyAlignment="1">
      <alignment horizontal="center" vertical="center"/>
      <protection/>
    </xf>
    <xf numFmtId="0" fontId="10" fillId="13" borderId="42" xfId="28" applyFont="1" applyFill="1" applyBorder="1" applyAlignment="1">
      <alignment horizontal="left" vertical="center"/>
      <protection/>
    </xf>
    <xf numFmtId="3" fontId="2" fillId="13" borderId="42" xfId="29" applyNumberFormat="1" applyFont="1" applyFill="1" applyBorder="1" applyAlignment="1" applyProtection="1">
      <alignment horizontal="center" vertical="center"/>
      <protection/>
    </xf>
    <xf numFmtId="0" fontId="2" fillId="13" borderId="42" xfId="28" applyFont="1" applyFill="1" applyBorder="1" applyAlignment="1">
      <alignment horizontal="center" vertical="center"/>
      <protection/>
    </xf>
    <xf numFmtId="0" fontId="10" fillId="14" borderId="42" xfId="28" applyFont="1" applyFill="1" applyBorder="1" applyAlignment="1">
      <alignment horizontal="left" vertical="center"/>
      <protection/>
    </xf>
    <xf numFmtId="4" fontId="2" fillId="14" borderId="42" xfId="29" applyNumberFormat="1" applyFont="1" applyFill="1" applyBorder="1" applyAlignment="1" applyProtection="1">
      <alignment horizontal="center" vertical="center"/>
      <protection/>
    </xf>
    <xf numFmtId="9" fontId="8" fillId="6" borderId="42" xfId="30" applyNumberFormat="1" applyFont="1" applyFill="1" applyBorder="1" applyAlignment="1" applyProtection="1">
      <alignment horizontal="center" vertical="center"/>
      <protection/>
    </xf>
    <xf numFmtId="0" fontId="7" fillId="14" borderId="42" xfId="28" applyFont="1" applyFill="1" applyBorder="1" applyAlignment="1">
      <alignment horizontal="left" vertical="center"/>
      <protection/>
    </xf>
    <xf numFmtId="4" fontId="6" fillId="14" borderId="42" xfId="29" applyNumberFormat="1" applyFont="1" applyFill="1" applyBorder="1" applyAlignment="1" applyProtection="1">
      <alignment horizontal="center" vertical="center"/>
      <protection/>
    </xf>
    <xf numFmtId="9" fontId="5" fillId="6" borderId="42" xfId="30" applyNumberFormat="1" applyFont="1" applyFill="1" applyBorder="1" applyAlignment="1" applyProtection="1">
      <alignment horizontal="center" vertical="center"/>
      <protection/>
    </xf>
    <xf numFmtId="0" fontId="1" fillId="0" borderId="0" xfId="0" applyFont="1"/>
    <xf numFmtId="0" fontId="0" fillId="0" borderId="0" xfId="0" applyFont="1"/>
    <xf numFmtId="0" fontId="4" fillId="0" borderId="43" xfId="0" applyFont="1" applyBorder="1" applyAlignment="1">
      <alignment horizontal="left"/>
    </xf>
    <xf numFmtId="0" fontId="3" fillId="0" borderId="0" xfId="0" applyFont="1"/>
    <xf numFmtId="9" fontId="3" fillId="0" borderId="0" xfId="31" applyFont="1"/>
    <xf numFmtId="0" fontId="2" fillId="0" borderId="0" xfId="0" applyFont="1" applyAlignment="1">
      <alignment horizontal="left"/>
    </xf>
    <xf numFmtId="0" fontId="27" fillId="0" borderId="44" xfId="0" applyFont="1" applyBorder="1" applyAlignment="1">
      <alignment/>
    </xf>
    <xf numFmtId="0" fontId="26" fillId="0" borderId="0" xfId="0" applyFont="1"/>
    <xf numFmtId="0" fontId="25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45" xfId="0" applyFont="1" applyBorder="1" applyAlignment="1">
      <alignment wrapText="1"/>
    </xf>
    <xf numFmtId="0" fontId="25" fillId="0" borderId="43" xfId="0" applyFont="1" applyBorder="1" applyAlignment="1">
      <alignment/>
    </xf>
    <xf numFmtId="0" fontId="1" fillId="0" borderId="45" xfId="0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  <cellStyle name="Porcentaje_Informe" xfId="30"/>
    <cellStyle name="Porcentaj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56"/>
          <c:y val="0.036"/>
        </c:manualLayout>
      </c:layout>
      <c:overlay val="1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Informe!$C$16</c:f>
              <c:strCache>
                <c:ptCount val="1"/>
                <c:pt idx="0">
                  <c:v>2015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Lbls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Informe!$B$17:$B$18</c:f>
              <c:strCache/>
            </c:strRef>
          </c:cat>
          <c:val>
            <c:numRef>
              <c:f>Informe!$C$17:$C$18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5125"/>
          <c:y val="0.024"/>
        </c:manualLayout>
      </c:layout>
      <c:overlay val="1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65A"/>
            </a:solidFill>
          </c:spPr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Lbls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Informe!$B$20:$B$21</c:f>
              <c:strCache/>
            </c:strRef>
          </c:cat>
          <c:val>
            <c:numRef>
              <c:f>Informe!$C$20:$C$21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89"/>
          <c:y val="0.032"/>
        </c:manualLayout>
      </c:layout>
      <c:overlay val="1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Informe!$C$22</c:f>
              <c:strCache>
                <c:ptCount val="1"/>
                <c:pt idx="0">
                  <c:v>2017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Lbls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Informe!$B$23:$B$24</c:f>
              <c:strCache/>
            </c:strRef>
          </c:cat>
          <c:val>
            <c:numRef>
              <c:f>Informe!$C$23:$C$24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4" Type="http://schemas.openxmlformats.org/officeDocument/2006/relationships/image" Target="../media/image1.png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14</xdr:row>
      <xdr:rowOff>114300</xdr:rowOff>
    </xdr:from>
    <xdr:to>
      <xdr:col>2</xdr:col>
      <xdr:colOff>1185523</xdr:colOff>
      <xdr:row>34</xdr:row>
      <xdr:rowOff>61800</xdr:rowOff>
    </xdr:to>
    <xdr:graphicFrame macro="">
      <xdr:nvGraphicFramePr>
        <xdr:cNvPr id="1" name="1 Gráfico"/>
        <xdr:cNvGraphicFramePr/>
      </xdr:nvGraphicFramePr>
      <xdr:xfrm>
        <a:off x="876300" y="4114800"/>
        <a:ext cx="28670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1402726</xdr:colOff>
      <xdr:row>14</xdr:row>
      <xdr:rowOff>114300</xdr:rowOff>
    </xdr:from>
    <xdr:to>
      <xdr:col>5</xdr:col>
      <xdr:colOff>130799</xdr:colOff>
      <xdr:row>34</xdr:row>
      <xdr:rowOff>61800</xdr:rowOff>
    </xdr:to>
    <xdr:graphicFrame macro="">
      <xdr:nvGraphicFramePr>
        <xdr:cNvPr id="2" name="2 Gráfico"/>
        <xdr:cNvGraphicFramePr/>
      </xdr:nvGraphicFramePr>
      <xdr:xfrm>
        <a:off x="3962400" y="4114800"/>
        <a:ext cx="2876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348002</xdr:colOff>
      <xdr:row>14</xdr:row>
      <xdr:rowOff>114300</xdr:rowOff>
    </xdr:from>
    <xdr:to>
      <xdr:col>7</xdr:col>
      <xdr:colOff>723900</xdr:colOff>
      <xdr:row>34</xdr:row>
      <xdr:rowOff>61800</xdr:rowOff>
    </xdr:to>
    <xdr:graphicFrame macro="">
      <xdr:nvGraphicFramePr>
        <xdr:cNvPr id="3" name="3 Gráfico"/>
        <xdr:cNvGraphicFramePr/>
      </xdr:nvGraphicFramePr>
      <xdr:xfrm>
        <a:off x="7058025" y="4114800"/>
        <a:ext cx="28670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1</xdr:row>
      <xdr:rowOff>390525</xdr:rowOff>
    </xdr:to>
    <xdr:sp fLocksText="0">
      <xdr:nvSpPr>
        <xdr:cNvPr id="4" name="TextBox 4"/>
        <xdr:cNvSpPr txBox="1"/>
      </xdr:nvSpPr>
      <xdr:spPr>
        <a:xfrm>
          <a:off x="714375" y="161925"/>
          <a:ext cx="76200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por naturaleza: Propios/Ajenos</a:t>
          </a:r>
        </a:p>
      </xdr:txBody>
    </xdr:sp>
    <xdr:clientData/>
  </xdr:twoCellAnchor>
  <xdr:twoCellAnchor editAs="oneCell">
    <xdr:from>
      <xdr:col>7</xdr:col>
      <xdr:colOff>438150</xdr:colOff>
      <xdr:row>1</xdr:row>
      <xdr:rowOff>47625</xdr:rowOff>
    </xdr:from>
    <xdr:to>
      <xdr:col>8</xdr:col>
      <xdr:colOff>0</xdr:colOff>
      <xdr:row>2</xdr:row>
      <xdr:rowOff>104775</xdr:rowOff>
    </xdr:to>
    <xdr:pic>
      <xdr:nvPicPr>
        <xdr:cNvPr id="5" name="Picture 5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I37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27.7142857142857" style="87" customWidth="1"/>
    <col min="3" max="3" width="24.7142857142857" style="87" customWidth="1"/>
    <col min="4" max="4" width="12.7142857142857" style="87" customWidth="1"/>
    <col min="5" max="5" width="24.7142857142857" style="87" customWidth="1"/>
    <col min="6" max="6" width="12.7142857142857" style="87" customWidth="1"/>
    <col min="7" max="7" width="24.7142857142857" style="87" customWidth="1"/>
    <col min="8" max="8" width="12.7142857142857" style="87" customWidth="1"/>
    <col min="9" max="9" width="10.7142857142857" style="87"/>
    <col min="10" max="10" width="9.14285714285714" style="87" customWidth="1"/>
    <col min="11" max="16384" width="9.14285714285714" style="87"/>
  </cols>
  <sheetData>
    <row r="2" spans="2:9" ht="41" customHeight="1">
      <c r="B2" s="87"/>
      <c r="C2" s="87"/>
      <c r="D2" s="87"/>
      <c r="E2" s="87"/>
      <c r="F2" s="87"/>
      <c r="G2" s="87"/>
      <c r="H2" s="87"/>
      <c r="I2" t="s">
        <v>52</v>
      </c>
    </row>
    <row r="3" spans="2:9" ht="12.75" customHeight="1">
      <c r="B3" s="94" t="s">
        <v>82</v>
      </c>
      <c r="C3" s="87"/>
      <c r="D3" s="87"/>
      <c r="E3" s="87"/>
      <c r="F3" s="87"/>
      <c r="G3" s="87"/>
      <c r="H3" s="87"/>
      <c r="I3"/>
    </row>
    <row r="4" spans="2:9" ht="30" customHeight="1" thickBot="1">
      <c r="B4" s="98" t="s">
        <v>81</v>
      </c>
      <c r="C4" s="87"/>
      <c r="D4" s="87"/>
      <c r="E4" s="87"/>
      <c r="F4" s="87"/>
      <c r="G4" s="87"/>
      <c r="H4" s="87"/>
      <c r="I4"/>
    </row>
    <row r="5" spans="2:9" ht="55" customHeight="1">
      <c r="B5" s="97" t="s">
        <v>15</v>
      </c>
      <c r="C5" s="99"/>
      <c r="D5" s="99"/>
      <c r="E5" s="99"/>
      <c r="F5" s="99"/>
      <c r="G5" s="99"/>
      <c r="H5" s="99"/>
      <c r="I5"/>
    </row>
    <row r="6" spans="2:9" ht="40" customHeight="1">
      <c r="B6" s="93" t="s">
        <v>46</v>
      </c>
      <c r="C6" s="87"/>
      <c r="D6" s="87"/>
      <c r="E6" s="87"/>
      <c r="F6" s="87"/>
      <c r="G6" s="87"/>
      <c r="H6" s="87"/>
      <c r="I6"/>
    </row>
    <row r="7" spans="2:9" ht="15" customHeight="1">
      <c r="B7" s="77" t="s">
        <v>0</v>
      </c>
      <c r="C7" s="77">
        <f>Ctxt.ML.Anio3</f>
        <v>2018</v>
      </c>
      <c r="D7" s="77"/>
      <c r="E7" s="77">
        <f>Ctxt.ML.Anio2</f>
        <v>2019</v>
      </c>
      <c r="F7" s="77"/>
      <c r="G7" s="77">
        <f>Ctxt.ML.Anio1</f>
        <v>2020</v>
      </c>
      <c r="H7" s="77"/>
      <c r="I7"/>
    </row>
    <row r="8" spans="2:9" ht="15" customHeight="1">
      <c r="B8" s="78"/>
      <c r="C8" s="79" t="s">
        <v>1</v>
      </c>
      <c r="D8" s="80" t="s">
        <v>2</v>
      </c>
      <c r="E8" s="79" t="s">
        <v>1</v>
      </c>
      <c r="F8" s="80" t="s">
        <v>2</v>
      </c>
      <c r="G8" s="79" t="s">
        <v>1</v>
      </c>
      <c r="H8" s="80" t="s">
        <v>2</v>
      </c>
      <c r="I8"/>
    </row>
    <row r="9" spans="2:9" ht="15" customHeight="1">
      <c r="B9" s="81" t="s">
        <v>3</v>
      </c>
      <c r="C9" s="82">
        <f>Liq.Ing.Cap1.Mun.Anio3+Liq.Ing.Cap2.Mun.Anio3+Liq.Ing.Cap3.Mun.Anio3+Liq.Ing.Cap5.Mun.Anio3+Liq.Ing.Cap6.Mun.Anio3+Liq.Ing.Cap8.Mun.Anio3</f>
        <v>81763423.469999999</v>
      </c>
      <c r="D9" s="83">
        <f>IFERROR(C9/$C$11,"-")</f>
        <v>0.80461517075740285</v>
      </c>
      <c r="E9" s="82">
        <f>Liq.Ing.Cap1.Mun.Anio2+Liq.Ing.Cap2.Mun.Anio2+Liq.Ing.Cap3.Mun.Anio2+Liq.Ing.Cap5.Mun.Anio2+Liq.Ing.Cap6.Mun.Anio2+Liq.Ing.Cap8.Mun.Anio2</f>
        <v>80339940.860000014</v>
      </c>
      <c r="F9" s="83">
        <f>IFERROR(E9/$E$11,"-")</f>
        <v>0.78450912098224312</v>
      </c>
      <c r="G9" s="82">
        <f>Liq.Ing.Cap1.Mun.Anio1+Liq.Ing.Cap2.Mun.Anio1+Liq.Ing.Cap3.Mun.Anio1+Liq.Ing.Cap5.Mun.Anio1+Liq.Ing.Cap6.Mun.Anio1+Liq.Ing.Cap8.Mun.Anio1</f>
        <v>79493376.969999999</v>
      </c>
      <c r="H9" s="83">
        <f>IFERROR(G9/$G$11,"-")</f>
        <v>0.85304916160183131</v>
      </c>
      <c r="I9"/>
    </row>
    <row r="10" spans="2:9" ht="15" customHeight="1">
      <c r="B10" s="81" t="s">
        <v>4</v>
      </c>
      <c r="C10" s="82">
        <f>Liq.Ing.Cap4.Mun.Anio3+Liq.Ing.Cap7.Mun.Anio3+Liq.Ing.Cap9.Mun.Anio3</f>
        <v>19854625.060000002</v>
      </c>
      <c r="D10" s="83">
        <f>IFERROR(C10/$C$11,"-")</f>
        <v>0.19538482924259717</v>
      </c>
      <c r="E10" s="82">
        <f>Liq.Ing.Cap4.Mun.Anio2+Liq.Ing.Cap7.Mun.Anio2+Liq.Ing.Cap9.Mun.Anio2</f>
        <v>22067970.93</v>
      </c>
      <c r="F10" s="83">
        <f>IFERROR(E10/$E$11,"-")</f>
        <v>0.21549087901775674</v>
      </c>
      <c r="G10" s="82">
        <f>Liq.Ing.Cap4.Mun.Anio1+Liq.Ing.Cap7.Mun.Anio1+Liq.Ing.Cap9.Mun.Anio1</f>
        <v>13693956.83</v>
      </c>
      <c r="H10" s="83">
        <f>IFERROR(G10/$G$11,"-")</f>
        <v>0.14695083839816866</v>
      </c>
      <c r="I10"/>
    </row>
    <row r="11" spans="2:9" ht="15" customHeight="1">
      <c r="B11" s="84" t="s">
        <v>5</v>
      </c>
      <c r="C11" s="85">
        <f>SUM(C9:C10)</f>
        <v>101618048.53</v>
      </c>
      <c r="D11" s="86">
        <f>IFERROR(C11/$C$11,"-")</f>
        <v>1</v>
      </c>
      <c r="E11" s="85">
        <f>SUM(E9:E10)</f>
        <v>102407911.79000002</v>
      </c>
      <c r="F11" s="86">
        <f>IFERROR(E11/$E$11,"-")</f>
        <v>1</v>
      </c>
      <c r="G11" s="85">
        <f>SUM(G9:G10)</f>
        <v>93187333.799999997</v>
      </c>
      <c r="H11" s="86">
        <f>IFERROR(G11/$G$11,"-")</f>
        <v>1</v>
      </c>
      <c r="I11"/>
    </row>
    <row r="12" spans="2:9" ht="12.75" customHeight="1">
      <c r="B12" s="87"/>
      <c r="C12" s="87"/>
      <c r="D12" s="87"/>
      <c r="E12" s="87"/>
      <c r="F12" s="87"/>
      <c r="G12" s="87"/>
      <c r="H12" s="87"/>
      <c r="I12"/>
    </row>
    <row r="13" spans="2:9" ht="12.75" customHeight="1">
      <c r="B13" s="87"/>
      <c r="C13" s="87"/>
      <c r="D13" s="87"/>
      <c r="E13" s="87"/>
      <c r="F13" s="87"/>
      <c r="G13" s="87"/>
      <c r="H13" s="87"/>
      <c r="I13"/>
    </row>
    <row r="14" spans="2:9" ht="24" thickBot="1">
      <c r="B14" s="89" t="s">
        <v>6</v>
      </c>
      <c r="C14" s="89"/>
      <c r="D14" s="89"/>
      <c r="E14" s="89"/>
      <c r="F14" s="89"/>
      <c r="G14" s="89"/>
      <c r="H14" s="89"/>
      <c r="I14"/>
    </row>
    <row r="15" spans="2:9" ht="12.75" customHeight="1">
      <c r="B15" s="87"/>
      <c r="C15" s="87"/>
      <c r="D15" s="87"/>
      <c r="E15" s="87"/>
      <c r="F15" s="87"/>
      <c r="G15" s="87"/>
      <c r="H15" s="87"/>
      <c r="I15"/>
    </row>
    <row r="16" spans="2:9" ht="12.75">
      <c r="B16" s="90"/>
      <c r="C16" s="90">
        <f>C7</f>
        <v>2018</v>
      </c>
      <c r="D16" s="87"/>
      <c r="E16" s="87"/>
      <c r="F16" s="87"/>
      <c r="G16" s="87"/>
      <c r="H16" s="87"/>
      <c r="I16"/>
    </row>
    <row r="17" spans="2:9" ht="12.75">
      <c r="B17" s="90" t="s">
        <v>3</v>
      </c>
      <c r="C17" s="91">
        <f>D9</f>
        <v>0.80461517075740285</v>
      </c>
      <c r="D17" s="87"/>
      <c r="E17" s="87"/>
      <c r="F17" s="87"/>
      <c r="G17" s="87"/>
      <c r="H17" s="87"/>
      <c r="I17"/>
    </row>
    <row r="18" spans="2:9" ht="12.75">
      <c r="B18" s="90" t="s">
        <v>4</v>
      </c>
      <c r="C18" s="91">
        <f>D10</f>
        <v>0.19538482924259717</v>
      </c>
      <c r="D18" s="87"/>
      <c r="E18" s="87"/>
      <c r="F18" s="87"/>
      <c r="G18" s="87"/>
      <c r="H18" s="87"/>
      <c r="I18"/>
    </row>
    <row r="19" spans="2:9" ht="12.75">
      <c r="B19" s="90"/>
      <c r="C19" s="90">
        <f>E7</f>
        <v>2019</v>
      </c>
      <c r="D19" s="87"/>
      <c r="E19" s="87"/>
      <c r="F19" s="87"/>
      <c r="G19" s="87"/>
      <c r="H19" s="87"/>
      <c r="I19"/>
    </row>
    <row r="20" spans="2:9" ht="12.75">
      <c r="B20" s="90" t="s">
        <v>3</v>
      </c>
      <c r="C20" s="91">
        <f>F9</f>
        <v>0.78450912098224312</v>
      </c>
      <c r="D20" s="87"/>
      <c r="E20" s="87"/>
      <c r="F20" s="87"/>
      <c r="G20" s="87"/>
      <c r="H20" s="87"/>
      <c r="I20"/>
    </row>
    <row r="21" spans="2:9" ht="12.75">
      <c r="B21" s="90" t="s">
        <v>4</v>
      </c>
      <c r="C21" s="91">
        <f>F10</f>
        <v>0.21549087901775674</v>
      </c>
      <c r="D21" s="87"/>
      <c r="E21" s="87"/>
      <c r="F21" s="87"/>
      <c r="G21" s="87"/>
      <c r="H21" s="87"/>
      <c r="I21"/>
    </row>
    <row r="22" spans="2:9" ht="12.75">
      <c r="B22" s="90"/>
      <c r="C22" s="90">
        <f>G7</f>
        <v>2020</v>
      </c>
      <c r="D22" s="87"/>
      <c r="E22" s="87"/>
      <c r="F22" s="87"/>
      <c r="G22" s="87"/>
      <c r="H22" s="87"/>
      <c r="I22"/>
    </row>
    <row r="23" spans="2:9" ht="12.75">
      <c r="B23" s="90" t="s">
        <v>3</v>
      </c>
      <c r="C23" s="91">
        <f>H9</f>
        <v>0.85304916160183131</v>
      </c>
      <c r="D23" s="87"/>
      <c r="E23" s="87"/>
      <c r="F23" s="87"/>
      <c r="G23" s="87"/>
      <c r="H23" s="87"/>
      <c r="I23"/>
    </row>
    <row r="24" spans="2:9" ht="12.75">
      <c r="B24" s="90" t="s">
        <v>4</v>
      </c>
      <c r="C24" s="91">
        <f>H10</f>
        <v>0.14695083839816866</v>
      </c>
      <c r="D24" s="87"/>
      <c r="E24" s="87"/>
      <c r="F24" s="87"/>
      <c r="G24" s="87"/>
      <c r="H24" s="87"/>
      <c r="I24"/>
    </row>
    <row r="25" spans="2:9" ht="12.75" customHeight="1">
      <c r="B25" s="87"/>
      <c r="C25" s="87"/>
      <c r="D25" s="87"/>
      <c r="E25" s="87"/>
      <c r="F25" s="87"/>
      <c r="G25" s="87"/>
      <c r="H25" s="87"/>
      <c r="I25"/>
    </row>
    <row r="26" spans="2:9" ht="12.75" customHeight="1">
      <c r="B26" s="87"/>
      <c r="C26" s="87"/>
      <c r="D26" s="87"/>
      <c r="E26" s="87"/>
      <c r="F26" s="87"/>
      <c r="G26" s="87"/>
      <c r="H26" s="87"/>
      <c r="I26"/>
    </row>
    <row r="27" spans="2:9" ht="12.75" customHeight="1">
      <c r="B27" s="87"/>
      <c r="C27" s="87"/>
      <c r="D27" s="87"/>
      <c r="E27" s="87"/>
      <c r="F27" s="87"/>
      <c r="G27" s="87"/>
      <c r="H27" s="87"/>
      <c r="I27"/>
    </row>
    <row r="28" spans="2:9" ht="12.75" customHeight="1">
      <c r="B28" s="87"/>
      <c r="C28" s="87"/>
      <c r="D28" s="87"/>
      <c r="E28" s="87"/>
      <c r="F28" s="87"/>
      <c r="G28" s="87"/>
      <c r="H28" s="87"/>
      <c r="I28"/>
    </row>
    <row r="29" spans="2:9" ht="12.75" customHeight="1">
      <c r="B29" s="87"/>
      <c r="C29" s="87"/>
      <c r="D29" s="87"/>
      <c r="E29" s="87"/>
      <c r="F29" s="87"/>
      <c r="G29" s="87"/>
      <c r="H29" s="87"/>
      <c r="I29"/>
    </row>
    <row r="30" spans="2:9" ht="12.75" customHeight="1">
      <c r="B30" s="87"/>
      <c r="C30" s="87"/>
      <c r="D30" s="87"/>
      <c r="E30" s="87"/>
      <c r="F30" s="87"/>
      <c r="G30" s="87"/>
      <c r="H30" s="87"/>
      <c r="I30"/>
    </row>
    <row r="31" spans="2:9" ht="12.75" customHeight="1">
      <c r="B31" s="87"/>
      <c r="C31" s="87"/>
      <c r="D31" s="87"/>
      <c r="E31" s="87"/>
      <c r="F31" s="87"/>
      <c r="G31" s="87"/>
      <c r="H31" s="87"/>
      <c r="I31"/>
    </row>
    <row r="32" spans="2:9" ht="12.75" customHeight="1">
      <c r="B32" s="87"/>
      <c r="C32" s="87"/>
      <c r="D32" s="87"/>
      <c r="E32" s="87"/>
      <c r="F32" s="87"/>
      <c r="G32" s="87"/>
      <c r="H32" s="87"/>
      <c r="I32"/>
    </row>
    <row r="33" spans="2:9" ht="12.75" customHeight="1">
      <c r="B33" s="87"/>
      <c r="C33" s="87"/>
      <c r="D33" s="87"/>
      <c r="E33" s="87"/>
      <c r="F33" s="87"/>
      <c r="G33" s="87"/>
      <c r="H33" s="87"/>
      <c r="I33"/>
    </row>
    <row r="34" spans="2:9" ht="12.75" customHeight="1">
      <c r="B34" s="87"/>
      <c r="C34" s="87"/>
      <c r="D34" s="87"/>
      <c r="E34" s="87"/>
      <c r="F34" s="87"/>
      <c r="G34" s="87"/>
      <c r="H34" s="87"/>
      <c r="I34"/>
    </row>
    <row r="35" spans="2:9" ht="12.75" customHeight="1">
      <c r="B35" s="87"/>
      <c r="C35" s="87"/>
      <c r="D35" s="87"/>
      <c r="E35" s="87"/>
      <c r="F35" s="87"/>
      <c r="G35" s="87"/>
      <c r="H35" s="87"/>
      <c r="I35"/>
    </row>
    <row r="36" spans="2:9" ht="12.75" customHeight="1">
      <c r="B36" s="87"/>
      <c r="C36" s="87"/>
      <c r="D36" s="87"/>
      <c r="E36" s="87"/>
      <c r="F36" s="87"/>
      <c r="G36" s="87"/>
      <c r="H36" s="87"/>
      <c r="I36"/>
    </row>
    <row r="37" spans="2:9" ht="15" customHeight="1">
      <c r="B37" s="92" t="s">
        <v>7</v>
      </c>
      <c r="C37" s="92"/>
      <c r="D37" s="92"/>
      <c r="E37" s="92"/>
      <c r="F37" s="92"/>
      <c r="G37" s="92"/>
      <c r="H37" s="92"/>
      <c r="I37"/>
    </row>
  </sheetData>
  <sheetProtection selectLockedCells="1" selectUnlockedCells="1"/>
  <mergeCells count="8">
    <mergeCell ref="C7:D7"/>
    <mergeCell ref="E7:F7"/>
    <mergeCell ref="G7:H7"/>
    <mergeCell ref="B14:H14"/>
    <mergeCell ref="B37:H37"/>
    <mergeCell ref="B6:H6"/>
    <mergeCell ref="B2:H2"/>
    <mergeCell ref="B5:H5"/>
  </mergeCells>
  <printOptions horizontalCentered="1"/>
  <pageMargins left="0" right="0" top="0.393700787401575" bottom="0.314960634614539" header="0.314960634614539" footer="0.314960634614539"/>
  <pageSetup orientation="portrait" paperSize="9" scale="81" r:id="rId2"/>
  <ignoredErrors>
    <ignoredError sqref="A1:I37" numberStoredAsText="1"/>
    <ignoredError sqref="A1:I3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0</v>
      </c>
      <c r="G1" s="4" t="s">
        <v>10</v>
      </c>
      <c r="H1" s="4"/>
      <c r="I1" s="5"/>
      <c r="J1" s="6" t="s">
        <v>11</v>
      </c>
      <c r="K1" s="6"/>
      <c r="L1" s="7"/>
      <c r="M1" s="8" t="s">
        <v>12</v>
      </c>
      <c r="N1" s="8"/>
      <c r="O1" s="9"/>
      <c r="P1" s="10" t="s">
        <v>13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14</v>
      </c>
      <c r="B3" s="18" t="s">
        <v>51</v>
      </c>
      <c r="D3" s="19" t="s">
        <v>16</v>
      </c>
      <c r="E3" s="20"/>
      <c r="F3" s="21" t="s">
        <v>17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18</v>
      </c>
      <c r="B4" s="26" t="s">
        <v>47</v>
      </c>
      <c r="E4" s="27"/>
      <c r="F4" s="27" t="s">
        <v>20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21</v>
      </c>
      <c r="B5" s="26" t="s">
        <v>46</v>
      </c>
      <c r="D5" s="19" t="s">
        <v>23</v>
      </c>
      <c r="E5" s="31" t="s">
        <v>41</v>
      </c>
      <c r="F5" s="32" t="s">
        <v>55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26</v>
      </c>
      <c r="B6" s="26">
        <v>2020</v>
      </c>
      <c r="E6" s="31" t="s">
        <v>37</v>
      </c>
      <c r="F6" s="32" t="s">
        <v>54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29</v>
      </c>
      <c r="B7" s="26">
        <v>2019</v>
      </c>
      <c r="E7" s="31" t="s">
        <v>34</v>
      </c>
      <c r="F7" s="36" t="s">
        <v>49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32</v>
      </c>
      <c r="B8" s="26">
        <v>2018</v>
      </c>
      <c r="E8" s="31" t="s">
        <v>31</v>
      </c>
      <c r="F8" s="36" t="s">
        <v>30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35</v>
      </c>
      <c r="B9" s="26" t="s">
        <v>44</v>
      </c>
      <c r="E9" s="31" t="s">
        <v>28</v>
      </c>
      <c r="F9" s="36" t="s">
        <v>19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38</v>
      </c>
      <c r="B10" s="40" t="s">
        <v>50</v>
      </c>
      <c r="E10" s="31" t="s">
        <v>25</v>
      </c>
      <c r="F10" s="36" t="s">
        <v>22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42</v>
      </c>
      <c r="B11" s="42">
        <v>44400</v>
      </c>
      <c r="E11" s="31" t="s">
        <v>61</v>
      </c>
      <c r="F11" s="36" t="s">
        <v>39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45</v>
      </c>
      <c r="B12" s="43">
        <v>2011</v>
      </c>
      <c r="E12" s="31" t="s">
        <v>59</v>
      </c>
      <c r="F12" s="36" t="s">
        <v>83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48</v>
      </c>
      <c r="B13" s="45" t="s">
        <v>43</v>
      </c>
      <c r="E13" s="46" t="s">
        <v>57</v>
      </c>
      <c r="F13" s="47" t="s">
        <v>84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52</v>
      </c>
    </row>
    <row r="14" spans="4:18" ht="15.75" thickBot="1">
      <c r="D14" s="19" t="s">
        <v>53</v>
      </c>
      <c r="E14" s="31" t="s">
        <v>41</v>
      </c>
      <c r="F14" s="32" t="s">
        <v>40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37</v>
      </c>
      <c r="F15" s="36" t="s">
        <v>36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34</v>
      </c>
      <c r="F16" s="36" t="s">
        <v>33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31</v>
      </c>
      <c r="F17" s="36" t="s">
        <v>30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28</v>
      </c>
      <c r="F18" s="36" t="s">
        <v>27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25</v>
      </c>
      <c r="F19" s="36" t="s">
        <v>24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61</v>
      </c>
      <c r="F20" s="36" t="s">
        <v>60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59</v>
      </c>
      <c r="F21" s="36" t="s">
        <v>58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57</v>
      </c>
      <c r="F22" s="47" t="s">
        <v>56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62</v>
      </c>
      <c r="E23" s="55"/>
      <c r="F23" s="56" t="s">
        <v>63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64</v>
      </c>
      <c r="E24" s="60"/>
      <c r="F24" s="61" t="s">
        <v>65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66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67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68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69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66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67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68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70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71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72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73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74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75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76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77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78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79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80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