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olors2.xml" ContentType="application/vnd.ms-office.chartcolorstyle+xml"/>
  <Override PartName="/xl/slicers/slicer2.xml" ContentType="application/vnd.ms-excel.slicer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slicerCaches/slicerCache1.xml" ContentType="application/vnd.ms-excel.slicerCache+xml"/>
  <Override PartName="/xl/drawings/drawing1.xml" ContentType="application/vnd.openxmlformats-officedocument.drawing+xml"/>
  <Override PartName="/xl/charts/style2.xml" ContentType="application/vnd.ms-office.chartstyle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licers/slicer1.xml" ContentType="application/vnd.ms-excel.slicer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pivotCache/pivotCacheDefinition2.xml" ContentType="application/vnd.openxmlformats-officedocument.spreadsheetml.pivotCacheDefinition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dominguez\Desktop\TAREAS\Para el nº 1\"/>
    </mc:Choice>
  </mc:AlternateContent>
  <bookViews>
    <workbookView xWindow="120" yWindow="90" windowWidth="23895" windowHeight="14535" tabRatio="779" firstSheet="3" activeTab="3"/>
  </bookViews>
  <sheets>
    <sheet name="Ingresos 2 Trim" sheetId="1" state="hidden" r:id="rId1"/>
    <sheet name="ORIGEN DATOS" sheetId="9" state="hidden" r:id="rId2"/>
    <sheet name="TABLA Y GRAF" sheetId="22" state="hidden" r:id="rId3"/>
    <sheet name="INGRESOS POR CAPÍTULOS" sheetId="23" r:id="rId4"/>
  </sheets>
  <definedNames>
    <definedName name="GPMet060921">'Ingresos 2 Trim'!$C$1:$Q$113</definedName>
    <definedName name="SegmentaciónDeDatos_Descripción">#N/A</definedName>
    <definedName name="_xlnm.Print_Titles" localSheetId="0">'Ingresos 2 Trim'!$1:$1</definedName>
  </definedNames>
  <calcPr calcId="152511"/>
  <pivotCaches>
    <pivotCache cacheId="1" r:id="rId5"/>
    <pivotCache cacheId="2" r:id="rId6"/>
  </pivotCaches>
  <fileRecoveryPr repairLoad="1"/>
  <extLst>
    <ext xmlns:x14="http://schemas.microsoft.com/office/spreadsheetml/2009/9/main" uri="{BBE1A952-AA13-448e-AADC-164F8A28A991}">
      <x14:slicerCaches>
        <x14:slicerCache r:id="rId7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Q146" i="1" l="1"/>
  <c r="P146" i="1"/>
  <c r="N146" i="1"/>
  <c r="L146" i="1"/>
  <c r="K146" i="1"/>
  <c r="H146" i="1"/>
  <c r="G146" i="1"/>
  <c r="F146" i="1"/>
  <c r="E146" i="1"/>
  <c r="Q115" i="1"/>
  <c r="P115" i="1"/>
  <c r="N115" i="1"/>
  <c r="L115" i="1"/>
  <c r="K115" i="1"/>
  <c r="H115" i="1"/>
  <c r="G115" i="1"/>
  <c r="F115" i="1"/>
  <c r="E115" i="1"/>
  <c r="Q114" i="1"/>
  <c r="P114" i="1"/>
  <c r="N114" i="1"/>
  <c r="L114" i="1"/>
  <c r="K114" i="1"/>
  <c r="H114" i="1"/>
  <c r="G114" i="1"/>
  <c r="F114" i="1"/>
  <c r="E114" i="1"/>
  <c r="K113" i="1"/>
  <c r="Q112" i="1"/>
  <c r="P112" i="1"/>
  <c r="N112" i="1"/>
  <c r="L112" i="1"/>
  <c r="K112" i="1"/>
  <c r="H112" i="1"/>
  <c r="G112" i="1"/>
  <c r="F112" i="1"/>
  <c r="E112" i="1"/>
  <c r="K111" i="1"/>
  <c r="K110" i="1"/>
  <c r="K109" i="1"/>
  <c r="K108" i="1"/>
  <c r="Q107" i="1"/>
  <c r="P107" i="1"/>
  <c r="N107" i="1"/>
  <c r="L107" i="1"/>
  <c r="K107" i="1"/>
  <c r="H107" i="1"/>
  <c r="G107" i="1"/>
  <c r="F107" i="1"/>
  <c r="E107" i="1"/>
  <c r="K106" i="1"/>
  <c r="K105" i="1"/>
  <c r="K104" i="1"/>
  <c r="K103" i="1"/>
  <c r="Q102" i="1"/>
  <c r="P102" i="1"/>
  <c r="N102" i="1"/>
  <c r="L102" i="1"/>
  <c r="K102" i="1"/>
  <c r="H102" i="1"/>
  <c r="G102" i="1"/>
  <c r="F102" i="1"/>
  <c r="E102" i="1"/>
  <c r="K101" i="1"/>
  <c r="K100" i="1"/>
  <c r="Q99" i="1"/>
  <c r="P99" i="1"/>
  <c r="N99" i="1"/>
  <c r="L99" i="1"/>
  <c r="K99" i="1"/>
  <c r="H99" i="1"/>
  <c r="G99" i="1"/>
  <c r="F99" i="1"/>
  <c r="E99" i="1"/>
  <c r="K98" i="1"/>
  <c r="K97" i="1"/>
  <c r="K96" i="1"/>
  <c r="K95" i="1"/>
  <c r="K94" i="1"/>
  <c r="K93" i="1"/>
  <c r="K92" i="1"/>
  <c r="K91" i="1"/>
  <c r="K90" i="1"/>
  <c r="Q89" i="1"/>
  <c r="P89" i="1"/>
  <c r="N89" i="1"/>
  <c r="L89" i="1"/>
  <c r="K89" i="1"/>
  <c r="H89" i="1"/>
  <c r="G89" i="1"/>
  <c r="F89" i="1"/>
  <c r="E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Q67" i="1"/>
  <c r="P67" i="1"/>
  <c r="N67" i="1"/>
  <c r="L67" i="1"/>
  <c r="K67" i="1"/>
  <c r="H67" i="1"/>
  <c r="G67" i="1"/>
  <c r="F67" i="1"/>
  <c r="E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Q18" i="1"/>
  <c r="P18" i="1"/>
  <c r="N18" i="1"/>
  <c r="L18" i="1"/>
  <c r="K18" i="1"/>
  <c r="H18" i="1"/>
  <c r="G18" i="1"/>
  <c r="F18" i="1"/>
  <c r="E18" i="1"/>
  <c r="K17" i="1"/>
  <c r="K16" i="1"/>
  <c r="K15" i="1"/>
  <c r="K14" i="1"/>
  <c r="K13" i="1"/>
  <c r="K12" i="1"/>
  <c r="K11" i="1"/>
  <c r="Q10" i="1"/>
  <c r="P10" i="1"/>
  <c r="N10" i="1"/>
  <c r="L10" i="1"/>
  <c r="K10" i="1"/>
  <c r="H10" i="1"/>
  <c r="G10" i="1"/>
  <c r="F10" i="1"/>
  <c r="E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<sst xmlns="http://schemas.openxmlformats.org/spreadsheetml/2006/main" count="293" uniqueCount="168">
  <si>
    <t>Económica</t>
  </si>
  <si>
    <t>Descripción</t>
  </si>
  <si>
    <t>Prev. iniciales</t>
  </si>
  <si>
    <t>Modificaciones</t>
  </si>
  <si>
    <t>Prev. definitivas</t>
  </si>
  <si>
    <t>DR reconocidos</t>
  </si>
  <si>
    <t>DR anulados</t>
  </si>
  <si>
    <t>DR cancelados</t>
  </si>
  <si>
    <t>DR rec. netos</t>
  </si>
  <si>
    <t>Recaudación neta</t>
  </si>
  <si>
    <t>DR pend. rec.</t>
  </si>
  <si>
    <t>DR-Prev. def.</t>
  </si>
  <si>
    <t>IMPUESTO SOBRE LA RENTA DE LAS PERSONAS FISICAS</t>
  </si>
  <si>
    <t>IBI: DE NATURALEZA RUSTICA</t>
  </si>
  <si>
    <t>IBI: DE NATURALEZA URBANA</t>
  </si>
  <si>
    <t>IBI: DE CARACTERISTICAS ESPECIALES</t>
  </si>
  <si>
    <t>IMPUESTO SOBRE VEHICULOS TRACCION MECAN.</t>
  </si>
  <si>
    <t>IMPTO. SOBRE INCREMENTO VALOR TERRENOS DE NATURALEZA URBANA</t>
  </si>
  <si>
    <t>I.A.E.: EMPRESARIAL</t>
  </si>
  <si>
    <t>I.A.E.: CUOTAS NACIONALES Y PROVINCIALES</t>
  </si>
  <si>
    <t>IMPUESTO SOBRE EL VALOR AÑADIDO</t>
  </si>
  <si>
    <t>IMPUESTO SOBRE EL ALCOHOL Y BEBIDAS DERIVADAS.</t>
  </si>
  <si>
    <t>IMPUESTO SOBRE LA CERVEZA</t>
  </si>
  <si>
    <t>IMPUESTO SOBRE LAS LABORES DEL TABACO</t>
  </si>
  <si>
    <t>IMPUESTO SOBRE HIDROCARBUROS</t>
  </si>
  <si>
    <t>IMPUESTO SOBRE PRODUCTOS INTERMEDIOS</t>
  </si>
  <si>
    <t>IMPTO.S/CONSTRUCCIONES, INSTALAC. Y OBRA</t>
  </si>
  <si>
    <t>TASAS: ALCANTARILLADO</t>
  </si>
  <si>
    <t>TASAS: SERVICIOS PROTECCION CIVIL</t>
  </si>
  <si>
    <t>TASAS: CEMENTERIOS</t>
  </si>
  <si>
    <t>TASAS: RECOGIDA DE ANIMALES (AMPLIABLE)</t>
  </si>
  <si>
    <t>TASAS: INSPECCION SANITARIA Y SANIDAD PREVENTIVA</t>
  </si>
  <si>
    <t>TASAS: LICENCIAS URBANISTICAS</t>
  </si>
  <si>
    <t>TASAS: EXPEDICION DE DOCUMENTOS</t>
  </si>
  <si>
    <t>TASAS: RETIRADA DE VEHICULOS</t>
  </si>
  <si>
    <t>TASAS: LICENCIA APERTURA ESTABLECIMIENTOS</t>
  </si>
  <si>
    <t>TASAS: PRESTACION SERVICIOS DE CARACTER GENERAL</t>
  </si>
  <si>
    <t>TASAS: BODAS CIVILES</t>
  </si>
  <si>
    <t>TASAS: VADOS Y RESERVA VIA PUBLICA PARA CARGA Y DE</t>
  </si>
  <si>
    <t>TASAS: IBERDROLA. APROV.SUELO,SUBSUELO Y VUELO.</t>
  </si>
  <si>
    <t>TASAS: GAS NATURAL. APROV.SUELO,SUBSUELO Y VUELO.</t>
  </si>
  <si>
    <t>TASAS: TELEFONIA MOVIL</t>
  </si>
  <si>
    <t>TASAS: INSTAL.QUIOSCOS,MESAS,SILLAS Y PUESTOS TEMP</t>
  </si>
  <si>
    <t>COMPENSACION DE TELEFONICA DE ESPAÑA SA</t>
  </si>
  <si>
    <t>TASAS: OCUPACION DE SUBSUELO,SUELO Y VUELO USO PUB</t>
  </si>
  <si>
    <t>PRECIOS PUBLICOS: MAYOR</t>
  </si>
  <si>
    <t>PRECIOS PUBLICOS: FAMILIA</t>
  </si>
  <si>
    <t>PRECIOS PUBLICOS TRANSPORTE EDUCACION</t>
  </si>
  <si>
    <t>PRECIOS PUBLICOS: AREA DEPORTES</t>
  </si>
  <si>
    <t>PRECIOS PUBLICOS:PROGRAMACION CULTURAL</t>
  </si>
  <si>
    <t>PRECIOS PUBLICOS:ESCUELAS Y TALLERES</t>
  </si>
  <si>
    <t>PRECIOS PUBLICOS:AREA JUVENTUD</t>
  </si>
  <si>
    <t>PRECIOS PUBLICOS:POLEN_x000D_</t>
  </si>
  <si>
    <t>VENTA ENERGIA FOTOVOLTAICA</t>
  </si>
  <si>
    <t>REINTEGRO DE PRESUPUESTOS CERRADOS</t>
  </si>
  <si>
    <t>REINTEGROS: DE PAGOS INDEBIDOS</t>
  </si>
  <si>
    <t>REINTEGROS: DE ANUNCIOS DE PARTICULARES</t>
  </si>
  <si>
    <t>MULTAS POR INFRACCIONES URBANÍSTICAS</t>
  </si>
  <si>
    <t>OTROS INGRESOS E INDEMNIZACIONES</t>
  </si>
  <si>
    <t>MULTAS POR INFRACCIONES DE LA ORDENANZA DE CIRCULACIÓN</t>
  </si>
  <si>
    <t>OTRAS MULTAS Y SANCIONES</t>
  </si>
  <si>
    <t>RECARGO POR DECLARACIÓN EXTEMPORÁNEA SIN REQUER. PREVIO</t>
  </si>
  <si>
    <t>RECARGO DE APREMIO</t>
  </si>
  <si>
    <t>INTERESES DE DEMORA</t>
  </si>
  <si>
    <t>APROVECHAMIENTOS URBANISTICOS.</t>
  </si>
  <si>
    <t>EJECUCIONES SUBSIDIARIAS</t>
  </si>
  <si>
    <t>OTROS INGRESOS:RECURSOS EVENTUALES</t>
  </si>
  <si>
    <t>OTROS INGRESOS:REGENERACION PAISAJISTICA</t>
  </si>
  <si>
    <t>OTROS INGRESOS:COBROS DUPLICADOS</t>
  </si>
  <si>
    <t>OTROS INGRESOS:PATROCINIOS CULTURA</t>
  </si>
  <si>
    <t>OTROS INGRESOS:COSTAS PROC. EJECUTIVO</t>
  </si>
  <si>
    <t>OTROS INGRESOS:ENTRADAS ESPECTACULOS</t>
  </si>
  <si>
    <t>OTROS INGRESOS DIVERSOS</t>
  </si>
  <si>
    <t>OTROS INGRESOS: COSTAS PROCED. JUDICIALES</t>
  </si>
  <si>
    <t>OTROS INGRESOS:TALAS DE ARBOLADO</t>
  </si>
  <si>
    <t>FONDO COMPLEMENTARIO DE FINANCIACION</t>
  </si>
  <si>
    <t>SUB. ESTATAL PROGRAMAS EMPLEO</t>
  </si>
  <si>
    <t>SUB. PACTO ESTADO CONTRA VIOLENCIA DE GENERO</t>
  </si>
  <si>
    <t>SUBVENCIONES COMUNIDAD AREA BIENESTAR SOCIAL.</t>
  </si>
  <si>
    <t>SUBVENCIONES COMUNIDAD PERSONAS CON DISCAPACIDAD</t>
  </si>
  <si>
    <t>CONVENIO SERV. SOCIALES DE ATENCION PRIMARIA</t>
  </si>
  <si>
    <t>SUBVENCIONES COMUNIDAD MUJER</t>
  </si>
  <si>
    <t>CONVENIO S.SOCIALES DE CONVIVENCIA</t>
  </si>
  <si>
    <t>SUBVENCIONES COMUNIDAD MAYOR</t>
  </si>
  <si>
    <t>SUBVENCIONES COMUNIDAD MENOR Y FAMILIA</t>
  </si>
  <si>
    <t>SUBVENCIONES COMUNIDAD.EDUCACION</t>
  </si>
  <si>
    <t>SUBVENCIONES COMUNIDAD PIR 2021-2025 (GASTO CORRIENTE)</t>
  </si>
  <si>
    <t>SUB. COMUNIDAD: FORMACION CERTIF. PROF.</t>
  </si>
  <si>
    <t>SUBVENCIONES COMUNIDAD. CASA OFICIOS-TALLERES EMPL</t>
  </si>
  <si>
    <t>CONVENIO CAM: SUBVENCIÓN BIBLIOTECAS</t>
  </si>
  <si>
    <t>SUBVENCIONES COMUNIDAD AREA SEGURIDAD</t>
  </si>
  <si>
    <t>SUBVENCIONES COMUNIDAD. DEPORTE INFANTIL</t>
  </si>
  <si>
    <t>SUBVENCIONES COMUNIDAD VARIAS.</t>
  </si>
  <si>
    <t>TRANSFERENCIAS DE EMPRESAS PRIVADAS</t>
  </si>
  <si>
    <t>SUBVENCIONES FONDOS EUROPEOS PARA LA RECONSTRUCCIÓN</t>
  </si>
  <si>
    <t>SUBVENCIONES F.S.E. IGUALDAD</t>
  </si>
  <si>
    <t>INTERESES DE DEPOSITOS</t>
  </si>
  <si>
    <t>DIVIDENDOS CANAL ISABEL II</t>
  </si>
  <si>
    <t>PRODUCTO DEL ARRENDAMIENTO DE FINCAS URBANAS</t>
  </si>
  <si>
    <t>CANON CONCESION TANATORIO</t>
  </si>
  <si>
    <t>CANON CONCESIONES COMERCIALES MONTECILLO</t>
  </si>
  <si>
    <t>CANON CONCESIONES DEPORTES _x000D_</t>
  </si>
  <si>
    <t>CANON CONCESIONES SERVICIOS A LA CIUDAD_x000D_</t>
  </si>
  <si>
    <t>CANON CONCESIONES JUVENTUD</t>
  </si>
  <si>
    <t>OTROS CANON DE EXPLOTACION</t>
  </si>
  <si>
    <t>ENAJENACION SOLARES</t>
  </si>
  <si>
    <t>ENAJENACION DE EDIFICIOS (CALLE JABONERIA)</t>
  </si>
  <si>
    <t>CONVENIO MEJORA IES JOSE GARCIA NIETO</t>
  </si>
  <si>
    <t>PIR 2020-2023</t>
  </si>
  <si>
    <t>PRISMA 2021-2025</t>
  </si>
  <si>
    <t>DEL FONDO DE DESARROLLO REGIONAL (FEDER)</t>
  </si>
  <si>
    <t>VENTA DE ACTIVOS FINANCIEROS</t>
  </si>
  <si>
    <t>DE ANTICIPOS DE PAGAS Y DEMAS PRESTAMOS AL PERSONA</t>
  </si>
  <si>
    <t>PARA GASTOS GENERALES</t>
  </si>
  <si>
    <t>PARA GASTOS CON FINANCIACION AFECTADA</t>
  </si>
  <si>
    <t>PRESTAMOS RECIBIDOS A LARGO PLAZO</t>
  </si>
  <si>
    <t>% DR/Prev. Def.</t>
  </si>
  <si>
    <t>% Rec./DR</t>
  </si>
  <si>
    <t>Devoluciones</t>
  </si>
  <si>
    <t>Ec</t>
  </si>
  <si>
    <t>Tte</t>
  </si>
  <si>
    <t>2T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</si>
  <si>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</si>
  <si>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</si>
  <si>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</si>
  <si>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</si>
  <si>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</si>
  <si>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</si>
  <si>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</si>
  <si>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</si>
  <si>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</si>
  <si>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general</t>
  </si>
  <si>
    <t>Etiquetas de fila</t>
  </si>
  <si>
    <t>1 Impuestos directos.</t>
  </si>
  <si>
    <t>2 Impuestos indirectos.</t>
  </si>
  <si>
    <t>3 Tasas, precios públicos y otros ingresos.</t>
  </si>
  <si>
    <t>4 Transferencia corrientes.</t>
  </si>
  <si>
    <t>5 Ingresos patrimoniales.</t>
  </si>
  <si>
    <t>6 Enajenación de inversiones reales.</t>
  </si>
  <si>
    <t>7 Transferencias de capital.</t>
  </si>
  <si>
    <t>8 Activos financieros.</t>
  </si>
  <si>
    <t>9 Pasivos financieros.</t>
  </si>
  <si>
    <t>1 Imp. directos.</t>
  </si>
  <si>
    <t>2 Imp. indirectos.</t>
  </si>
  <si>
    <t>3 Tasas, p. públicos y otros ings.</t>
  </si>
  <si>
    <t>4 Transf corrientes.</t>
  </si>
  <si>
    <t>5 Ingresos patrim.</t>
  </si>
  <si>
    <t>6 Enaj de inver reales.</t>
  </si>
  <si>
    <t>7 Transf de capital.</t>
  </si>
  <si>
    <t>Suma de 1 Imp. directos.</t>
  </si>
  <si>
    <t>Suma de 2 Imp. indirectos.</t>
  </si>
  <si>
    <t>Suma de 3 Tasas, p. públicos y otros ings.</t>
  </si>
  <si>
    <t>Suma de 4 Transf corrientes.</t>
  </si>
  <si>
    <t>Suma de 5 Ingresos patrim.</t>
  </si>
  <si>
    <t>Suma de 6 Enaj de inver reales.</t>
  </si>
  <si>
    <t>Suma de 7 Transf de capital.</t>
  </si>
  <si>
    <t>Suma de 8 Activos financieros.</t>
  </si>
  <si>
    <t>Suma de 9 Pasivos financieros.</t>
  </si>
  <si>
    <t>Suma de Suma de 1 Imp. directos.</t>
  </si>
  <si>
    <t>Suma de Suma de 2 Imp. indirectos.</t>
  </si>
  <si>
    <t>Suma de Suma de 3 Tasas, p. públicos y otros ings.</t>
  </si>
  <si>
    <t>Suma de Suma de 4 Transf corrientes.</t>
  </si>
  <si>
    <t>Suma de Suma de 5 Ingresos patrim.</t>
  </si>
  <si>
    <t>Suma de Suma de 6 Enaj de inver reales.</t>
  </si>
  <si>
    <t>Suma de Suma de 7 Transf de capital.</t>
  </si>
  <si>
    <t>Suma de Suma de 8 Activos financieros.</t>
  </si>
  <si>
    <t>Suma de Suma de 9 Pasivos financieros.</t>
  </si>
  <si>
    <t>4 DR reconocidos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</si>
</sst>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8" tint="-0.249977111117893"/>
      <name val="Verdana Pro Cond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30008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" fontId="0" fillId="0" borderId="2" xfId="0" applyNumberFormat="1" applyFont="1" applyBorder="1"/>
    <xf numFmtId="2" fontId="0" fillId="0" borderId="2" xfId="0" applyNumberFormat="1" applyFont="1" applyBorder="1"/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Font="1" applyBorder="1"/>
    <xf numFmtId="4" fontId="0" fillId="0" borderId="0" xfId="0" applyNumberFormat="1" applyFont="1" applyBorder="1"/>
    <xf numFmtId="2" fontId="0" fillId="0" borderId="0" xfId="0" applyNumberFormat="1" applyFont="1" applyBorder="1"/>
    <xf numFmtId="0" fontId="3" fillId="0" borderId="0" xfId="0" applyFont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4" fillId="4" borderId="2" xfId="0" applyFont="1" applyFill="1" applyBorder="1"/>
    <xf numFmtId="0" fontId="4" fillId="3" borderId="2" xfId="0" applyFont="1" applyFill="1" applyBorder="1"/>
    <xf numFmtId="0" fontId="4" fillId="4" borderId="2" xfId="0" applyFont="1" applyFill="1" applyBorder="1" applyAlignment="1">
      <alignment horizontal="justify" vertical="center"/>
    </xf>
    <xf numFmtId="0" fontId="4" fillId="3" borderId="2" xfId="0" applyFont="1" applyFill="1" applyBorder="1" applyAlignment="1">
      <alignment horizontal="justify" vertical="center"/>
    </xf>
    <xf numFmtId="0" fontId="0" fillId="0" borderId="0" xfId="0" applyNumberFormat="1"/>
    <xf numFmtId="164" fontId="0" fillId="0" borderId="0" xfId="0" applyNumberFormat="1"/>
    <xf numFmtId="43" fontId="0" fillId="0" borderId="0" xfId="0" applyNumberFormat="1"/>
  </cellXfs>
  <cellStyles count="1">
    <cellStyle name="Normal" xfId="0" builtinId="0"/>
  </cellStyles>
  <dxfs count="1">
    <dxf>
      <numFmt numFmtId="35" formatCode="_-* #,##0.00\ _€_-;\-* #,##0.00\ _€_-;_-* &quot;-&quot;??\ _€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[Ingresos 2 Trim con subs (Recuperado).xlsx]TABLA Y GRAF!Tabla dinámica2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Y GRAF'!$B$16</c:f>
              <c:strCache>
                <c:ptCount val="1"/>
                <c:pt idx="0">
                  <c:v>Suma de Suma de 1 Imp. directos.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Y GRAF'!$A$17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'TABLA Y GRAF'!$B$17</c:f>
              <c:numCache>
                <c:formatCode>_(* #,##0.00_);_(* \(#,##0.00\);_(* "-"??_);_(@_)</c:formatCode>
                <c:ptCount val="1"/>
              </c:numCache>
            </c:numRef>
          </c:val>
        </c:ser>
        <c:ser>
          <c:idx val="1"/>
          <c:order val="1"/>
          <c:tx>
            <c:strRef>
              <c:f>'TABLA Y GRAF'!$C$16</c:f>
              <c:strCache>
                <c:ptCount val="1"/>
                <c:pt idx="0">
                  <c:v>Suma de Suma de 2 Imp. indirectos.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Y GRAF'!$A$17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'TABLA Y GRAF'!$C$17</c:f>
              <c:numCache>
                <c:formatCode>_(* #,##0.00_);_(* \(#,##0.00\);_(* "-"??_);_(@_)</c:formatCode>
                <c:ptCount val="1"/>
              </c:numCache>
            </c:numRef>
          </c:val>
        </c:ser>
        <c:ser>
          <c:idx val="2"/>
          <c:order val="2"/>
          <c:tx>
            <c:strRef>
              <c:f>'TABLA Y GRAF'!$D$16</c:f>
              <c:strCache>
                <c:ptCount val="1"/>
                <c:pt idx="0">
                  <c:v>Suma de Suma de 3 Tasas, p. públicos y otros ings.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Y GRAF'!$A$17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'TABLA Y GRAF'!$D$17</c:f>
              <c:numCache>
                <c:formatCode>_(* #,##0.00_);_(* \(#,##0.00\);_(* "-"??_);_(@_)</c:formatCode>
                <c:ptCount val="1"/>
              </c:numCache>
            </c:numRef>
          </c:val>
        </c:ser>
        <c:ser>
          <c:idx val="3"/>
          <c:order val="3"/>
          <c:tx>
            <c:strRef>
              <c:f>'TABLA Y GRAF'!$E$16</c:f>
              <c:strCache>
                <c:ptCount val="1"/>
                <c:pt idx="0">
                  <c:v>Suma de Suma de 4 Transf corrientes.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Y GRAF'!$A$17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'TABLA Y GRAF'!$E$17</c:f>
              <c:numCache>
                <c:formatCode>_(* #,##0.00_);_(* \(#,##0.00\);_(* "-"??_);_(@_)</c:formatCode>
                <c:ptCount val="1"/>
              </c:numCache>
            </c:numRef>
          </c:val>
        </c:ser>
        <c:ser>
          <c:idx val="4"/>
          <c:order val="4"/>
          <c:tx>
            <c:strRef>
              <c:f>'TABLA Y GRAF'!$F$16</c:f>
              <c:strCache>
                <c:ptCount val="1"/>
                <c:pt idx="0">
                  <c:v>Suma de Suma de 5 Ingresos patrim.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Y GRAF'!$A$17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'TABLA Y GRAF'!$F$17</c:f>
              <c:numCache>
                <c:formatCode>_(* #,##0.00_);_(* \(#,##0.00\);_(* "-"??_);_(@_)</c:formatCode>
                <c:ptCount val="1"/>
              </c:numCache>
            </c:numRef>
          </c:val>
        </c:ser>
        <c:ser>
          <c:idx val="5"/>
          <c:order val="5"/>
          <c:tx>
            <c:strRef>
              <c:f>'TABLA Y GRAF'!$G$16</c:f>
              <c:strCache>
                <c:ptCount val="1"/>
                <c:pt idx="0">
                  <c:v>Suma de Suma de 6 Enaj de inver reales.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'TABLA Y GRAF'!$A$17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'TABLA Y GRAF'!$G$17</c:f>
              <c:numCache>
                <c:formatCode>_(* #,##0.00_);_(* \(#,##0.00\);_(* "-"??_);_(@_)</c:formatCode>
                <c:ptCount val="1"/>
              </c:numCache>
            </c:numRef>
          </c:val>
        </c:ser>
        <c:ser>
          <c:idx val="6"/>
          <c:order val="6"/>
          <c:tx>
            <c:strRef>
              <c:f>'TABLA Y GRAF'!$H$16</c:f>
              <c:strCache>
                <c:ptCount val="1"/>
                <c:pt idx="0">
                  <c:v>Suma de Suma de 7 Transf de capital.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Y GRAF'!$A$17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'TABLA Y GRAF'!$H$17</c:f>
              <c:numCache>
                <c:formatCode>_(* #,##0.00_);_(* \(#,##0.00\);_(* "-"??_);_(@_)</c:formatCode>
                <c:ptCount val="1"/>
              </c:numCache>
            </c:numRef>
          </c:val>
        </c:ser>
        <c:ser>
          <c:idx val="7"/>
          <c:order val="7"/>
          <c:tx>
            <c:strRef>
              <c:f>'TABLA Y GRAF'!$I$16</c:f>
              <c:strCache>
                <c:ptCount val="1"/>
                <c:pt idx="0">
                  <c:v>Suma de Suma de 8 Activos financieros.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Y GRAF'!$A$17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'TABLA Y GRAF'!$I$17</c:f>
              <c:numCache>
                <c:formatCode>_(* #,##0.00_);_(* \(#,##0.00\);_(* "-"??_);_(@_)</c:formatCode>
                <c:ptCount val="1"/>
              </c:numCache>
            </c:numRef>
          </c:val>
        </c:ser>
        <c:ser>
          <c:idx val="8"/>
          <c:order val="8"/>
          <c:tx>
            <c:strRef>
              <c:f>'TABLA Y GRAF'!$J$16</c:f>
              <c:strCache>
                <c:ptCount val="1"/>
                <c:pt idx="0">
                  <c:v>Suma de Suma de 9 Pasivos financieros.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Y GRAF'!$A$17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'TABLA Y GRAF'!$J$17</c:f>
              <c:numCache>
                <c:formatCode>_(* #,##0.00_);_(* \(#,##0.00\);_(* "-"??_);_(@_)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853632"/>
        <c:axId val="404854016"/>
      </c:barChart>
      <c:catAx>
        <c:axId val="40485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4854016"/>
        <c:crosses val="autoZero"/>
        <c:auto val="1"/>
        <c:lblAlgn val="ctr"/>
        <c:lblOffset val="100"/>
        <c:noMultiLvlLbl val="0"/>
      </c:catAx>
      <c:valAx>
        <c:axId val="40485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485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[Ingresos 2 Trim con subs (Recuperado).xlsx]TABLA Y GRAF!Tabla dinámica1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Y GRAF'!$B$3</c:f>
              <c:strCache>
                <c:ptCount val="1"/>
                <c:pt idx="0">
                  <c:v>Suma de 1 Imp. directos.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GRAF'!$B$4:$B$5</c:f>
              <c:numCache>
                <c:formatCode>General</c:formatCode>
                <c:ptCount val="1"/>
                <c:pt idx="0">
                  <c:v>53437338.049999997</c:v>
                </c:pt>
              </c:numCache>
            </c:numRef>
          </c:val>
        </c:ser>
        <c:ser>
          <c:idx val="1"/>
          <c:order val="1"/>
          <c:tx>
            <c:strRef>
              <c:f>'TABLA Y GRAF'!$C$3</c:f>
              <c:strCache>
                <c:ptCount val="1"/>
                <c:pt idx="0">
                  <c:v>Suma de 2 Imp. indirectos.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GRAF'!$C$4:$C$5</c:f>
              <c:numCache>
                <c:formatCode>General</c:formatCode>
                <c:ptCount val="1"/>
                <c:pt idx="0">
                  <c:v>3229035.84</c:v>
                </c:pt>
              </c:numCache>
            </c:numRef>
          </c:val>
        </c:ser>
        <c:ser>
          <c:idx val="2"/>
          <c:order val="2"/>
          <c:tx>
            <c:strRef>
              <c:f>'TABLA Y GRAF'!$D$3</c:f>
              <c:strCache>
                <c:ptCount val="1"/>
                <c:pt idx="0">
                  <c:v>Suma de 3 Tasas, p. públicos y otros ings.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GRAF'!$D$4:$D$5</c:f>
              <c:numCache>
                <c:formatCode>General</c:formatCode>
                <c:ptCount val="1"/>
                <c:pt idx="0">
                  <c:v>5386473.459999999</c:v>
                </c:pt>
              </c:numCache>
            </c:numRef>
          </c:val>
        </c:ser>
        <c:ser>
          <c:idx val="3"/>
          <c:order val="3"/>
          <c:tx>
            <c:strRef>
              <c:f>'TABLA Y GRAF'!$E$3</c:f>
              <c:strCache>
                <c:ptCount val="1"/>
                <c:pt idx="0">
                  <c:v>Suma de 4 Transf corrientes.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GRAF'!$E$4:$E$5</c:f>
              <c:numCache>
                <c:formatCode>General</c:formatCode>
                <c:ptCount val="1"/>
                <c:pt idx="0">
                  <c:v>6501074.7799999993</c:v>
                </c:pt>
              </c:numCache>
            </c:numRef>
          </c:val>
        </c:ser>
        <c:ser>
          <c:idx val="4"/>
          <c:order val="4"/>
          <c:tx>
            <c:strRef>
              <c:f>'TABLA Y GRAF'!$F$3</c:f>
              <c:strCache>
                <c:ptCount val="1"/>
                <c:pt idx="0">
                  <c:v>Suma de 5 Ingresos patrim.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GRAF'!$F$4:$F$5</c:f>
              <c:numCache>
                <c:formatCode>General</c:formatCode>
                <c:ptCount val="1"/>
                <c:pt idx="0">
                  <c:v>579172.64999999991</c:v>
                </c:pt>
              </c:numCache>
            </c:numRef>
          </c:val>
        </c:ser>
        <c:ser>
          <c:idx val="5"/>
          <c:order val="5"/>
          <c:tx>
            <c:strRef>
              <c:f>'TABLA Y GRAF'!$G$3</c:f>
              <c:strCache>
                <c:ptCount val="1"/>
                <c:pt idx="0">
                  <c:v>Suma de 6 Enaj de inver reales.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GRAF'!$G$4:$G$5</c:f>
              <c:numCache>
                <c:formatCode>General</c:formatCode>
                <c:ptCount val="1"/>
                <c:pt idx="0">
                  <c:v>6553000</c:v>
                </c:pt>
              </c:numCache>
            </c:numRef>
          </c:val>
        </c:ser>
        <c:ser>
          <c:idx val="6"/>
          <c:order val="6"/>
          <c:tx>
            <c:strRef>
              <c:f>'TABLA Y GRAF'!$H$3</c:f>
              <c:strCache>
                <c:ptCount val="1"/>
                <c:pt idx="0">
                  <c:v>Suma de 7 Transf de capital.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GRAF'!$H$4:$H$5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'TABLA Y GRAF'!$I$3</c:f>
              <c:strCache>
                <c:ptCount val="1"/>
                <c:pt idx="0">
                  <c:v>Suma de 8 Activos financieros.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GRAF'!$I$4:$I$5</c:f>
              <c:numCache>
                <c:formatCode>General</c:formatCode>
                <c:ptCount val="1"/>
                <c:pt idx="0">
                  <c:v>233.4</c:v>
                </c:pt>
              </c:numCache>
            </c:numRef>
          </c:val>
        </c:ser>
        <c:ser>
          <c:idx val="8"/>
          <c:order val="8"/>
          <c:tx>
            <c:strRef>
              <c:f>'TABLA Y GRAF'!$J$3</c:f>
              <c:strCache>
                <c:ptCount val="1"/>
                <c:pt idx="0">
                  <c:v>Suma de 9 Pasivos financieros.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GRAF'!$J$4:$J$5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2881248"/>
        <c:axId val="222999232"/>
      </c:barChart>
      <c:catAx>
        <c:axId val="22288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2999232"/>
        <c:crosses val="autoZero"/>
        <c:auto val="1"/>
        <c:lblAlgn val="ctr"/>
        <c:lblOffset val="100"/>
        <c:noMultiLvlLbl val="0"/>
      </c:catAx>
      <c:valAx>
        <c:axId val="22299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288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[Ingresos 2 Trim con subs (Recuperado).xlsx]TABLA Y GRAF!Tabla dinámica1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7.2506267885900838E-2"/>
          <c:y val="8.0894914216003283E-2"/>
          <c:w val="0.66681374504750535"/>
          <c:h val="0.66675858947978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Y GRAF'!$B$3</c:f>
              <c:strCache>
                <c:ptCount val="1"/>
                <c:pt idx="0">
                  <c:v>Suma de 1 Imp. directos.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GRAF'!$B$4:$B$5</c:f>
              <c:numCache>
                <c:formatCode>General</c:formatCode>
                <c:ptCount val="1"/>
                <c:pt idx="0">
                  <c:v>53437338.049999997</c:v>
                </c:pt>
              </c:numCache>
            </c:numRef>
          </c:val>
        </c:ser>
        <c:ser>
          <c:idx val="1"/>
          <c:order val="1"/>
          <c:tx>
            <c:strRef>
              <c:f>'TABLA Y GRAF'!$C$3</c:f>
              <c:strCache>
                <c:ptCount val="1"/>
                <c:pt idx="0">
                  <c:v>Suma de 2 Imp. indirectos.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GRAF'!$C$4:$C$5</c:f>
              <c:numCache>
                <c:formatCode>General</c:formatCode>
                <c:ptCount val="1"/>
                <c:pt idx="0">
                  <c:v>3229035.84</c:v>
                </c:pt>
              </c:numCache>
            </c:numRef>
          </c:val>
        </c:ser>
        <c:ser>
          <c:idx val="2"/>
          <c:order val="2"/>
          <c:tx>
            <c:strRef>
              <c:f>'TABLA Y GRAF'!$D$3</c:f>
              <c:strCache>
                <c:ptCount val="1"/>
                <c:pt idx="0">
                  <c:v>Suma de 3 Tasas, p. públicos y otros ings.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GRAF'!$D$4:$D$5</c:f>
              <c:numCache>
                <c:formatCode>General</c:formatCode>
                <c:ptCount val="1"/>
                <c:pt idx="0">
                  <c:v>5386473.459999999</c:v>
                </c:pt>
              </c:numCache>
            </c:numRef>
          </c:val>
        </c:ser>
        <c:ser>
          <c:idx val="3"/>
          <c:order val="3"/>
          <c:tx>
            <c:strRef>
              <c:f>'TABLA Y GRAF'!$E$3</c:f>
              <c:strCache>
                <c:ptCount val="1"/>
                <c:pt idx="0">
                  <c:v>Suma de 4 Transf corrientes.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GRAF'!$E$4:$E$5</c:f>
              <c:numCache>
                <c:formatCode>General</c:formatCode>
                <c:ptCount val="1"/>
                <c:pt idx="0">
                  <c:v>6501074.7799999993</c:v>
                </c:pt>
              </c:numCache>
            </c:numRef>
          </c:val>
        </c:ser>
        <c:ser>
          <c:idx val="4"/>
          <c:order val="4"/>
          <c:tx>
            <c:strRef>
              <c:f>'TABLA Y GRAF'!$F$3</c:f>
              <c:strCache>
                <c:ptCount val="1"/>
                <c:pt idx="0">
                  <c:v>Suma de 5 Ingresos patrim.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GRAF'!$F$4:$F$5</c:f>
              <c:numCache>
                <c:formatCode>General</c:formatCode>
                <c:ptCount val="1"/>
                <c:pt idx="0">
                  <c:v>579172.64999999991</c:v>
                </c:pt>
              </c:numCache>
            </c:numRef>
          </c:val>
        </c:ser>
        <c:ser>
          <c:idx val="5"/>
          <c:order val="5"/>
          <c:tx>
            <c:strRef>
              <c:f>'TABLA Y GRAF'!$G$3</c:f>
              <c:strCache>
                <c:ptCount val="1"/>
                <c:pt idx="0">
                  <c:v>Suma de 6 Enaj de inver reales.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GRAF'!$G$4:$G$5</c:f>
              <c:numCache>
                <c:formatCode>General</c:formatCode>
                <c:ptCount val="1"/>
                <c:pt idx="0">
                  <c:v>6553000</c:v>
                </c:pt>
              </c:numCache>
            </c:numRef>
          </c:val>
        </c:ser>
        <c:ser>
          <c:idx val="6"/>
          <c:order val="6"/>
          <c:tx>
            <c:strRef>
              <c:f>'TABLA Y GRAF'!$H$3</c:f>
              <c:strCache>
                <c:ptCount val="1"/>
                <c:pt idx="0">
                  <c:v>Suma de 7 Transf de capital.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GRAF'!$H$4:$H$5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'TABLA Y GRAF'!$I$3</c:f>
              <c:strCache>
                <c:ptCount val="1"/>
                <c:pt idx="0">
                  <c:v>Suma de 8 Activos financieros.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GRAF'!$I$4:$I$5</c:f>
              <c:numCache>
                <c:formatCode>General</c:formatCode>
                <c:ptCount val="1"/>
                <c:pt idx="0">
                  <c:v>233.4</c:v>
                </c:pt>
              </c:numCache>
            </c:numRef>
          </c:val>
        </c:ser>
        <c:ser>
          <c:idx val="8"/>
          <c:order val="8"/>
          <c:tx>
            <c:strRef>
              <c:f>'TABLA Y GRAF'!$J$3</c:f>
              <c:strCache>
                <c:ptCount val="1"/>
                <c:pt idx="0">
                  <c:v>Suma de 9 Pasivos financieros.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Y GRAF'!$A$4:$A$5</c:f>
              <c:strCache>
                <c:ptCount val="1"/>
                <c:pt idx="0">
                  <c:v>4 DR reconocidos</c:v>
                </c:pt>
              </c:strCache>
            </c:strRef>
          </c:cat>
          <c:val>
            <c:numRef>
              <c:f>'TABLA Y GRAF'!$J$4:$J$5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2234856"/>
        <c:axId val="222884008"/>
      </c:barChart>
      <c:catAx>
        <c:axId val="22223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2884008"/>
        <c:crosses val="autoZero"/>
        <c:auto val="1"/>
        <c:lblAlgn val="ctr"/>
        <c:lblOffset val="100"/>
        <c:noMultiLvlLbl val="0"/>
      </c:catAx>
      <c:valAx>
        <c:axId val="22288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223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4668871767190677E-2"/>
          <c:y val="0.78704772208198104"/>
          <c:w val="0.98109340226107722"/>
          <c:h val="0.21284426861260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593065</xdr:colOff>
      <xdr:row>24</xdr:row>
      <xdr:rowOff>75119</xdr:rowOff>
    </xdr:from>
    <xdr:to>
      <xdr:col>4</xdr:col>
      <xdr:colOff>2214113</xdr:colOff>
      <xdr:row>48</xdr:row>
      <xdr:rowOff>161743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1433763</xdr:colOff>
      <xdr:row>12</xdr:row>
      <xdr:rowOff>157413</xdr:rowOff>
    </xdr:from>
    <xdr:to>
      <xdr:col>4</xdr:col>
      <xdr:colOff>210552</xdr:colOff>
      <xdr:row>27</xdr:row>
      <xdr:rowOff>43113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1388143</xdr:colOff>
      <xdr:row>6</xdr:row>
      <xdr:rowOff>30580</xdr:rowOff>
    </xdr:from>
    <xdr:to>
      <xdr:col>4</xdr:col>
      <xdr:colOff>640180</xdr:colOff>
      <xdr:row>19</xdr:row>
      <xdr:rowOff>78205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Descripci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pci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79669" y="117358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34848</xdr:colOff>
      <xdr:row>2</xdr:row>
      <xdr:rowOff>174239</xdr:rowOff>
    </xdr:from>
    <xdr:to>
      <xdr:col>13</xdr:col>
      <xdr:colOff>348476</xdr:colOff>
      <xdr:row>28</xdr:row>
      <xdr:rowOff>92928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756730</xdr:colOff>
      <xdr:row>0</xdr:row>
      <xdr:rowOff>11616</xdr:rowOff>
    </xdr:from>
    <xdr:to>
      <xdr:col>13</xdr:col>
      <xdr:colOff>285591</xdr:colOff>
      <xdr:row>13</xdr:row>
      <xdr:rowOff>119643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Descripción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pción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23193" y="11616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127774</xdr:colOff>
      <xdr:row>3</xdr:row>
      <xdr:rowOff>58079</xdr:rowOff>
    </xdr:from>
    <xdr:to>
      <xdr:col>10</xdr:col>
      <xdr:colOff>720183</xdr:colOff>
      <xdr:row>4</xdr:row>
      <xdr:rowOff>162621</xdr:rowOff>
    </xdr:to>
    <xdr:sp macro="" textlink="">
      <xdr:nvSpPr>
        <xdr:cNvPr id="2" name="CuadroTexto 1"/>
        <xdr:cNvSpPr txBox="1"/>
      </xdr:nvSpPr>
      <xdr:spPr>
        <a:xfrm>
          <a:off x="127774" y="615640"/>
          <a:ext cx="8258872" cy="29039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400" b="1">
              <a:solidFill>
                <a:srgbClr val="FF0000"/>
              </a:solidFill>
            </a:rPr>
            <a:t>PULSE EN EL CUADRO "DESCRIPCIÓN" LA</a:t>
          </a:r>
          <a:r>
            <a:rPr lang="es-ES" sz="1400" b="1" baseline="0">
              <a:solidFill>
                <a:srgbClr val="FF0000"/>
              </a:solidFill>
            </a:rPr>
            <a:t> OPCIÓN DE INGRESOS QUE DESEE CONSULTAR</a:t>
          </a:r>
          <a:endParaRPr lang="es-ES" sz="1400" b="1">
            <a:solidFill>
              <a:srgbClr val="FF0000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Dominguez Perez" refreshedDate="44502.508272222221" createdVersion="5" refreshedVersion="5" minRefreshableVersion="3" recordCount="7">
  <cacheSource type="worksheet">
    <worksheetSource ref="A1:K8" sheet="ORIGEN DATOS"/>
  </cacheSource>
  <cacheFields count="11">
    <cacheField name="Descripción" numFmtId="0">
      <sharedItems count="7">
        <s v="Prev. iniciales"/>
        <s v="Modificaciones"/>
        <s v="Prev. definitivas"/>
        <s v="DR reconocidos"/>
        <s v="Devoluciones"/>
        <s v="DR rec. netos"/>
        <s v="Recaudación neta"/>
      </sharedItems>
    </cacheField>
    <cacheField name="1 Imp. directos." numFmtId="164">
      <sharedItems containsSemiMixedTypes="0" containsString="0" containsNumber="1" minValue="0" maxValue="63193028"/>
    </cacheField>
    <cacheField name="2 Imp. indirectos." numFmtId="164">
      <sharedItems containsSemiMixedTypes="0" containsString="0" containsNumber="1" minValue="0" maxValue="7000700"/>
    </cacheField>
    <cacheField name="3 Tasas, p. públicos y otros ings." numFmtId="164">
      <sharedItems containsSemiMixedTypes="0" containsString="0" containsNumber="1" minValue="0" maxValue="9680567.5500000007"/>
    </cacheField>
    <cacheField name="4 Transf corrientes." numFmtId="164">
      <sharedItems containsSemiMixedTypes="0" containsString="0" containsNumber="1" minValue="0" maxValue="22686257.93"/>
    </cacheField>
    <cacheField name="5 Ingresos patrim." numFmtId="164">
      <sharedItems containsSemiMixedTypes="0" containsString="0" containsNumber="1" minValue="0" maxValue="2217015.4699999997"/>
    </cacheField>
    <cacheField name="6 Enaj de inver reales." numFmtId="164">
      <sharedItems containsSemiMixedTypes="0" containsString="0" containsNumber="1" minValue="0" maxValue="13908780.5"/>
    </cacheField>
    <cacheField name="7 Transf de capital." numFmtId="164">
      <sharedItems containsSemiMixedTypes="0" containsString="0" containsNumber="1" minValue="0" maxValue="4656142.2"/>
    </cacheField>
    <cacheField name="8 Activos financieros." numFmtId="164">
      <sharedItems containsSemiMixedTypes="0" containsString="0" containsNumber="1" minValue="0" maxValue="17263572.109999999"/>
    </cacheField>
    <cacheField name="9 Pasivos financieros." numFmtId="164">
      <sharedItems containsSemiMixedTypes="0" containsString="0" containsNumber="1" minValue="0" maxValue="25118121.050000001"/>
    </cacheField>
    <cacheField name="Total general" numFmtId="164">
      <sharedItems containsSemiMixedTypes="0" containsString="0" containsNumber="1" minValue="1785306.2100000002" maxValue="165724184.81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sé Antonio Dominguez Perez" refreshedDate="44502.50827233796" createdVersion="5" refreshedVersion="5" minRefreshableVersion="3" recordCount="7">
  <cacheSource type="worksheet">
    <worksheetSource ref="A3:J10" sheet="TABLA Y GRAF"/>
  </cacheSource>
  <cacheFields count="10">
    <cacheField name="Etiquetas de fila" numFmtId="0">
      <sharedItems count="14">
        <s v="6 Devoluciones"/>
        <s v="5 DR rec. netos"/>
        <s v="4 DR reconocidos"/>
        <s v="3 Modificaciones"/>
        <s v="2 Prev. definitivas"/>
        <s v="1 Prev. iniciales"/>
        <s v="7 Recaudación neta"/>
        <s v="Prev. iniciales" u="1"/>
        <s v="Prev. definitivas" u="1"/>
        <s v="DR reconocidos" u="1"/>
        <s v="DR rec. netos" u="1"/>
        <s v="Recaudación neta" u="1"/>
        <s v="Modificaciones" u="1"/>
        <s v="Devoluciones" u="1"/>
      </sharedItems>
    </cacheField>
    <cacheField name="Suma de 1 Imp. directos." numFmtId="0">
      <sharedItems containsSemiMixedTypes="0" containsString="0" containsNumber="1" minValue="0" maxValue="63193028"/>
    </cacheField>
    <cacheField name="Suma de 2 Imp. indirectos." numFmtId="0">
      <sharedItems containsSemiMixedTypes="0" containsString="0" containsNumber="1" minValue="0" maxValue="7000700"/>
    </cacheField>
    <cacheField name="Suma de 3 Tasas, p. públicos y otros ings." numFmtId="0">
      <sharedItems containsSemiMixedTypes="0" containsString="0" containsNumber="1" minValue="0" maxValue="9680567.5500000007"/>
    </cacheField>
    <cacheField name="Suma de 4 Transf corrientes." numFmtId="0">
      <sharedItems containsSemiMixedTypes="0" containsString="0" containsNumber="1" minValue="0" maxValue="22686257.93"/>
    </cacheField>
    <cacheField name="Suma de 5 Ingresos patrim." numFmtId="0">
      <sharedItems containsSemiMixedTypes="0" containsString="0" containsNumber="1" minValue="0" maxValue="2217015.4699999997"/>
    </cacheField>
    <cacheField name="Suma de 6 Enaj de inver reales." numFmtId="0">
      <sharedItems containsSemiMixedTypes="0" containsString="0" containsNumber="1" minValue="0" maxValue="13908780.5"/>
    </cacheField>
    <cacheField name="Suma de 7 Transf de capital." numFmtId="0">
      <sharedItems containsSemiMixedTypes="0" containsString="0" containsNumber="1" minValue="0" maxValue="4656142.2"/>
    </cacheField>
    <cacheField name="Suma de 8 Activos financieros." numFmtId="0">
      <sharedItems containsSemiMixedTypes="0" containsString="0" containsNumber="1" minValue="0" maxValue="17263572.109999999"/>
    </cacheField>
    <cacheField name="Suma de 9 Pasivos financieros." numFmtId="0">
      <sharedItems containsSemiMixedTypes="0" containsString="0" containsNumber="1" minValue="0" maxValue="25118121.05000000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n v="63193028"/>
    <n v="7000700"/>
    <n v="9680567.5500000007"/>
    <n v="22686257.93"/>
    <n v="2217015.4699999997"/>
    <n v="13908780.5"/>
    <n v="4082000"/>
    <n v="550100"/>
    <n v="15331264.050000001"/>
    <n v="138649713.49999997"/>
  </r>
  <r>
    <x v="1"/>
    <n v="0"/>
    <n v="0"/>
    <n v="0"/>
    <n v="0"/>
    <n v="0"/>
    <n v="0"/>
    <n v="574142.19999999995"/>
    <n v="16713472.109999999"/>
    <n v="9786857"/>
    <n v="27074471.310000002"/>
  </r>
  <r>
    <x v="2"/>
    <n v="63193028"/>
    <n v="7000700"/>
    <n v="9680567.5500000007"/>
    <n v="22686257.93"/>
    <n v="2217015.4699999997"/>
    <n v="13908780.5"/>
    <n v="4656142.2"/>
    <n v="17263572.109999999"/>
    <n v="25118121.050000001"/>
    <n v="165724184.81"/>
  </r>
  <r>
    <x v="3"/>
    <n v="53437338.049999997"/>
    <n v="3229035.84"/>
    <n v="5386473.459999999"/>
    <n v="6501074.7799999993"/>
    <n v="579172.64999999991"/>
    <n v="6553000"/>
    <n v="0"/>
    <n v="233.4"/>
    <n v="0"/>
    <n v="75686328.179999992"/>
  </r>
  <r>
    <x v="4"/>
    <n v="1446880.2100000002"/>
    <n v="34188.979999999981"/>
    <n v="304237.0199999999"/>
    <n v="0"/>
    <n v="0"/>
    <n v="0"/>
    <n v="0"/>
    <n v="0"/>
    <n v="0"/>
    <n v="1785306.2100000002"/>
  </r>
  <r>
    <x v="5"/>
    <n v="51990457.840000004"/>
    <n v="3194846.8600000003"/>
    <n v="5082236.4399999995"/>
    <n v="6501074.7799999993"/>
    <n v="579172.64999999991"/>
    <n v="6553000"/>
    <n v="0"/>
    <n v="233.4"/>
    <n v="0"/>
    <n v="73901021.969999984"/>
  </r>
  <r>
    <x v="6"/>
    <n v="17270747.229999997"/>
    <n v="2995686"/>
    <n v="4680306.07"/>
    <n v="6501074.7799999993"/>
    <n v="442211.37"/>
    <n v="6553000"/>
    <n v="0"/>
    <n v="233.4"/>
    <n v="0"/>
    <n v="38443258.85000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n v="1446880.2100000002"/>
    <n v="34188.979999999981"/>
    <n v="304237.0199999999"/>
    <n v="0"/>
    <n v="0"/>
    <n v="0"/>
    <n v="0"/>
    <n v="0"/>
    <n v="0"/>
  </r>
  <r>
    <x v="1"/>
    <n v="51990457.840000004"/>
    <n v="3194846.8600000003"/>
    <n v="5082236.4399999995"/>
    <n v="6501074.7799999993"/>
    <n v="579172.64999999991"/>
    <n v="6553000"/>
    <n v="0"/>
    <n v="233.4"/>
    <n v="0"/>
  </r>
  <r>
    <x v="2"/>
    <n v="53437338.049999997"/>
    <n v="3229035.84"/>
    <n v="5386473.459999999"/>
    <n v="6501074.7799999993"/>
    <n v="579172.64999999991"/>
    <n v="6553000"/>
    <n v="0"/>
    <n v="233.4"/>
    <n v="0"/>
  </r>
  <r>
    <x v="3"/>
    <n v="0"/>
    <n v="0"/>
    <n v="0"/>
    <n v="0"/>
    <n v="0"/>
    <n v="0"/>
    <n v="574142.19999999995"/>
    <n v="16713472.109999999"/>
    <n v="9786857"/>
  </r>
  <r>
    <x v="4"/>
    <n v="63193028"/>
    <n v="7000700"/>
    <n v="9680567.5500000007"/>
    <n v="22686257.93"/>
    <n v="2217015.4699999997"/>
    <n v="13908780.5"/>
    <n v="4656142.2"/>
    <n v="17263572.109999999"/>
    <n v="25118121.050000001"/>
  </r>
  <r>
    <x v="5"/>
    <n v="63193028"/>
    <n v="7000700"/>
    <n v="9680567.5500000007"/>
    <n v="22686257.93"/>
    <n v="2217015.4699999997"/>
    <n v="13908780.5"/>
    <n v="4082000"/>
    <n v="550100"/>
    <n v="15331264.050000001"/>
  </r>
  <r>
    <x v="6"/>
    <n v="17270747.229999997"/>
    <n v="2995686"/>
    <n v="4680306.07"/>
    <n v="6501074.7799999993"/>
    <n v="442211.37"/>
    <n v="6553000"/>
    <n v="0"/>
    <n v="233.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6">
  <location ref="A16:J17" firstHeaderRow="0" firstDataRow="1" firstDataCol="1"/>
  <pivotFields count="10">
    <pivotField axis="axisRow" showAll="0">
      <items count="15">
        <item h="1" m="1" x="13"/>
        <item h="1" m="1" x="10"/>
        <item m="1" x="9"/>
        <item h="1" m="1" x="12"/>
        <item h="1" m="1" x="8"/>
        <item h="1" m="1" x="7"/>
        <item h="1" m="1" x="11"/>
        <item h="1" x="0"/>
        <item h="1" x="1"/>
        <item h="1" x="2"/>
        <item h="1" x="3"/>
        <item h="1" x="4"/>
        <item h="1" x="5"/>
        <item h="1" x="6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"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uma de Suma de 1 Imp. directos." fld="1" baseField="0" baseItem="0"/>
    <dataField name="Suma de Suma de 2 Imp. indirectos." fld="2" baseField="0" baseItem="0"/>
    <dataField name="Suma de Suma de 3 Tasas, p. públicos y otros ings." fld="3" baseField="0" baseItem="0"/>
    <dataField name="Suma de Suma de 4 Transf corrientes." fld="4" baseField="0" baseItem="0"/>
    <dataField name="Suma de Suma de 5 Ingresos patrim." fld="5" baseField="0" baseItem="0"/>
    <dataField name="Suma de Suma de 6 Enaj de inver reales." fld="6" baseField="0" baseItem="0"/>
    <dataField name="Suma de Suma de 7 Transf de capital." fld="7" baseField="0" baseItem="0"/>
    <dataField name="Suma de Suma de 8 Activos financieros." fld="8" baseField="0" baseItem="0"/>
    <dataField name="Suma de Suma de 9 Pasivos financieros." fld="9" baseField="0" baseItem="0" numFmtId="164"/>
  </dataFields>
  <formats count="1">
    <format dxfId="0">
      <pivotArea outline="0" collapsedLevelsAreSubtotals="1" fieldPosition="0"/>
    </format>
  </formats>
  <chartFormats count="18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3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5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2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" format="22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5" format="23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5" format="24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5" format="25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5" format="26" series="1">
      <pivotArea type="data" outline="0" fieldPosition="0">
        <references count="1">
          <reference field="4294967294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7">
  <location ref="A3:J5" firstHeaderRow="0" firstDataRow="1" firstDataCol="1"/>
  <pivotFields count="11">
    <pivotField axis="axisRow" showAll="0" sortType="ascending">
      <items count="8">
        <item n="1 Prev. iniciales" h="1" x="0"/>
        <item n="2 Prev. definitivas" h="1" x="2"/>
        <item n="3 Modificaciones" h="1" x="1"/>
        <item n="4 DR reconocidos" x="3"/>
        <item n="5 DR rec. netos" h="1" x="5"/>
        <item n="6 Devoluciones" h="1" x="4"/>
        <item n="7 Recaudación neta" h="1" x="6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</pivotFields>
  <rowFields count="1">
    <field x="0"/>
  </rowFields>
  <rowItems count="2">
    <i>
      <x v="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uma de 1 Imp. directos." fld="1" baseField="0" baseItem="0"/>
    <dataField name="Suma de 2 Imp. indirectos." fld="2" baseField="0" baseItem="0"/>
    <dataField name="Suma de 3 Tasas, p. públicos y otros ings." fld="3" baseField="0" baseItem="0"/>
    <dataField name="Suma de 4 Transf corrientes." fld="4" baseField="0" baseItem="0"/>
    <dataField name="Suma de 5 Ingresos patrim." fld="5" baseField="0" baseItem="0"/>
    <dataField name="Suma de 6 Enaj de inver reales." fld="6" baseField="0" baseItem="0"/>
    <dataField name="Suma de 7 Transf de capital." fld="7" baseField="0" baseItem="0"/>
    <dataField name="Suma de 8 Activos financieros." fld="8" baseField="0" baseItem="0"/>
    <dataField name="Suma de 9 Pasivos financieros." fld="9" baseField="0" baseItem="0"/>
  </dataFields>
  <chartFormats count="3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2" format="2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9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30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31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32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" format="33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2" format="34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2" format="35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5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1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" format="13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5" format="14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5" format="15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5" format="16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5" format="17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6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2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6" format="22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6" format="23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6" format="24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6" format="25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6" format="26" series="1">
      <pivotArea type="data" outline="0" fieldPosition="0">
        <references count="1">
          <reference field="4294967294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escripción" sourceName="Descripción">
  <pivotTables>
    <pivotTable tabId="22" name="Tabla dinámica1"/>
  </pivotTables>
  <data>
    <tabular pivotCacheId="3">
      <items count="7">
        <i x="0"/>
        <i x="2"/>
        <i x="1"/>
        <i x="3" s="1"/>
        <i x="5"/>
        <i x="4"/>
        <i x="6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scripción" cache="SegmentaciónDeDatos_Descripción" caption="Descripción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scripción 1" cache="SegmentaciónDeDatos_Descripción" caption="Descripción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2" Type="http://schemas.microsoft.com/office/2007/relationships/slicer" Target="../slicers/slicer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46"/>
  <sheetViews>
    <sheetView topLeftCell="E1" zoomScale="73" zoomScaleNormal="73" workbookViewId="0">
      <selection activeCell="F126" sqref="F126"/>
    </sheetView>
  </sheetViews>
  <sheetFormatPr baseColWidth="10" defaultColWidth="9.140625" defaultRowHeight="15" outlineLevelRow="2" x14ac:dyDescent="0.25"/>
  <cols>
    <col min="1" max="1" width="9.140625" style="9"/>
    <col min="2" max="2" width="9.140625" style="3"/>
    <col min="3" max="3" width="42.42578125" style="1" customWidth="1"/>
    <col min="4" max="4" width="22.42578125" style="1" customWidth="1"/>
    <col min="5" max="5" width="19.140625" style="1" bestFit="1" customWidth="1"/>
    <col min="6" max="6" width="18.85546875" style="1" customWidth="1"/>
    <col min="7" max="7" width="23.28515625" style="1" customWidth="1"/>
    <col min="8" max="8" width="20.85546875" style="1" customWidth="1"/>
    <col min="9" max="10" width="5.42578125" style="1" customWidth="1"/>
    <col min="11" max="11" width="16.5703125" style="1" bestFit="1" customWidth="1"/>
    <col min="12" max="12" width="17.7109375" style="1" bestFit="1" customWidth="1"/>
    <col min="13" max="13" width="7.85546875" style="1" customWidth="1"/>
    <col min="14" max="14" width="26.140625" style="1" customWidth="1"/>
    <col min="15" max="15" width="9.42578125" style="1" bestFit="1" customWidth="1"/>
    <col min="16" max="16" width="17.7109375" style="1" bestFit="1" customWidth="1"/>
    <col min="17" max="17" width="18" style="1" bestFit="1" customWidth="1"/>
    <col min="18" max="16384" width="9.140625" style="1"/>
  </cols>
  <sheetData>
    <row r="1" spans="1:106" ht="60" x14ac:dyDescent="0.25">
      <c r="A1" s="4" t="s">
        <v>119</v>
      </c>
      <c r="B1" s="4" t="s">
        <v>120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118</v>
      </c>
      <c r="L1" s="4" t="s">
        <v>8</v>
      </c>
      <c r="M1" s="4" t="s">
        <v>116</v>
      </c>
      <c r="N1" s="4" t="s">
        <v>9</v>
      </c>
      <c r="O1" s="4" t="s">
        <v>117</v>
      </c>
      <c r="P1" s="4" t="s">
        <v>10</v>
      </c>
      <c r="Q1" s="4" t="s">
        <v>11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hidden="1" outlineLevel="2" x14ac:dyDescent="0.25">
      <c r="A2" s="10">
        <v>1</v>
      </c>
      <c r="B2" s="3" t="s">
        <v>121</v>
      </c>
      <c r="C2" s="5">
        <v>10000</v>
      </c>
      <c r="D2" s="6" t="s">
        <v>12</v>
      </c>
      <c r="E2" s="7">
        <v>6900000</v>
      </c>
      <c r="F2" s="7">
        <v>0</v>
      </c>
      <c r="G2" s="7">
        <v>6900000</v>
      </c>
      <c r="H2" s="7">
        <v>3145557.78</v>
      </c>
      <c r="I2" s="7">
        <v>0</v>
      </c>
      <c r="J2" s="7">
        <v>0</v>
      </c>
      <c r="K2" s="7">
        <f t="shared" ref="K2:K9" si="0">H2-I2-J2-L2</f>
        <v>0</v>
      </c>
      <c r="L2" s="7">
        <v>3145557.78</v>
      </c>
      <c r="M2" s="8">
        <v>45.59</v>
      </c>
      <c r="N2" s="7">
        <v>3145557.78</v>
      </c>
      <c r="O2" s="8">
        <v>100</v>
      </c>
      <c r="P2" s="7">
        <v>0</v>
      </c>
      <c r="Q2" s="7">
        <v>-3754442.22</v>
      </c>
    </row>
    <row r="3" spans="1:106" hidden="1" outlineLevel="2" x14ac:dyDescent="0.25">
      <c r="A3" s="10">
        <v>1</v>
      </c>
      <c r="B3" s="3" t="s">
        <v>121</v>
      </c>
      <c r="C3" s="5">
        <v>11200</v>
      </c>
      <c r="D3" s="6" t="s">
        <v>13</v>
      </c>
      <c r="E3" s="7">
        <v>42000</v>
      </c>
      <c r="F3" s="7">
        <v>0</v>
      </c>
      <c r="G3" s="7">
        <v>42000</v>
      </c>
      <c r="H3" s="7">
        <v>40897.14</v>
      </c>
      <c r="I3" s="7">
        <v>0</v>
      </c>
      <c r="J3" s="7">
        <v>0</v>
      </c>
      <c r="K3" s="7">
        <f t="shared" si="0"/>
        <v>0</v>
      </c>
      <c r="L3" s="7">
        <v>40897.14</v>
      </c>
      <c r="M3" s="8">
        <v>97.37</v>
      </c>
      <c r="N3" s="7">
        <v>319.86</v>
      </c>
      <c r="O3" s="8">
        <v>0.78</v>
      </c>
      <c r="P3" s="7">
        <v>40577.279999999999</v>
      </c>
      <c r="Q3" s="7">
        <v>-1102.8599999999999</v>
      </c>
    </row>
    <row r="4" spans="1:106" hidden="1" outlineLevel="2" x14ac:dyDescent="0.25">
      <c r="A4" s="10">
        <v>1</v>
      </c>
      <c r="B4" s="3" t="s">
        <v>121</v>
      </c>
      <c r="C4" s="5">
        <v>11300</v>
      </c>
      <c r="D4" s="6" t="s">
        <v>14</v>
      </c>
      <c r="E4" s="7">
        <v>34200000</v>
      </c>
      <c r="F4" s="7">
        <v>0</v>
      </c>
      <c r="G4" s="7">
        <v>34200000</v>
      </c>
      <c r="H4" s="7">
        <v>33258518.530000001</v>
      </c>
      <c r="I4" s="7">
        <v>0</v>
      </c>
      <c r="J4" s="7">
        <v>0</v>
      </c>
      <c r="K4" s="7">
        <f t="shared" si="0"/>
        <v>68872.890000000596</v>
      </c>
      <c r="L4" s="7">
        <v>33189645.640000001</v>
      </c>
      <c r="M4" s="8">
        <v>97.05</v>
      </c>
      <c r="N4" s="7">
        <v>5794607.7400000002</v>
      </c>
      <c r="O4" s="8">
        <v>17.46</v>
      </c>
      <c r="P4" s="7">
        <v>27395037.899999999</v>
      </c>
      <c r="Q4" s="7">
        <v>-1010354.36</v>
      </c>
    </row>
    <row r="5" spans="1:106" hidden="1" outlineLevel="2" x14ac:dyDescent="0.25">
      <c r="A5" s="10">
        <v>1</v>
      </c>
      <c r="B5" s="3" t="s">
        <v>121</v>
      </c>
      <c r="C5" s="5">
        <v>11400</v>
      </c>
      <c r="D5" s="6" t="s">
        <v>15</v>
      </c>
      <c r="E5" s="7">
        <v>1028</v>
      </c>
      <c r="F5" s="7">
        <v>0</v>
      </c>
      <c r="G5" s="7">
        <v>1028</v>
      </c>
      <c r="H5" s="7">
        <v>1028.07</v>
      </c>
      <c r="I5" s="7">
        <v>0</v>
      </c>
      <c r="J5" s="7">
        <v>0</v>
      </c>
      <c r="K5" s="7">
        <f t="shared" si="0"/>
        <v>0</v>
      </c>
      <c r="L5" s="7">
        <v>1028.07</v>
      </c>
      <c r="M5" s="8">
        <v>100.01</v>
      </c>
      <c r="N5" s="7">
        <v>0</v>
      </c>
      <c r="O5" s="8">
        <v>0</v>
      </c>
      <c r="P5" s="7">
        <v>1028.07</v>
      </c>
      <c r="Q5" s="7">
        <v>0.7</v>
      </c>
    </row>
    <row r="6" spans="1:106" hidden="1" outlineLevel="2" x14ac:dyDescent="0.25">
      <c r="A6" s="10">
        <v>1</v>
      </c>
      <c r="B6" s="3" t="s">
        <v>121</v>
      </c>
      <c r="C6" s="5">
        <v>11500</v>
      </c>
      <c r="D6" s="6" t="s">
        <v>16</v>
      </c>
      <c r="E6" s="7">
        <v>4650000</v>
      </c>
      <c r="F6" s="7">
        <v>0</v>
      </c>
      <c r="G6" s="7">
        <v>4650000</v>
      </c>
      <c r="H6" s="7">
        <v>4262317.18</v>
      </c>
      <c r="I6" s="7">
        <v>0</v>
      </c>
      <c r="J6" s="7">
        <v>0</v>
      </c>
      <c r="K6" s="7">
        <f t="shared" si="0"/>
        <v>1576.9599999999627</v>
      </c>
      <c r="L6" s="7">
        <v>4260740.22</v>
      </c>
      <c r="M6" s="8">
        <v>91.63</v>
      </c>
      <c r="N6" s="7">
        <v>511088.7</v>
      </c>
      <c r="O6" s="8">
        <v>12</v>
      </c>
      <c r="P6" s="7">
        <v>3749651.52</v>
      </c>
      <c r="Q6" s="7">
        <v>-389259.78</v>
      </c>
    </row>
    <row r="7" spans="1:106" hidden="1" outlineLevel="2" x14ac:dyDescent="0.25">
      <c r="A7" s="10">
        <v>1</v>
      </c>
      <c r="B7" s="3" t="s">
        <v>121</v>
      </c>
      <c r="C7" s="5">
        <v>11600</v>
      </c>
      <c r="D7" s="6" t="s">
        <v>17</v>
      </c>
      <c r="E7" s="7">
        <v>15000000</v>
      </c>
      <c r="F7" s="7">
        <v>0</v>
      </c>
      <c r="G7" s="7">
        <v>15000000</v>
      </c>
      <c r="H7" s="7">
        <v>12225765.41</v>
      </c>
      <c r="I7" s="7">
        <v>0</v>
      </c>
      <c r="J7" s="7">
        <v>0</v>
      </c>
      <c r="K7" s="7">
        <f t="shared" si="0"/>
        <v>1296681.8499999996</v>
      </c>
      <c r="L7" s="7">
        <v>10929083.560000001</v>
      </c>
      <c r="M7" s="8">
        <v>72.86</v>
      </c>
      <c r="N7" s="7">
        <v>7494959.6299999999</v>
      </c>
      <c r="O7" s="8">
        <v>68.58</v>
      </c>
      <c r="P7" s="7">
        <v>3434123.93</v>
      </c>
      <c r="Q7" s="7">
        <v>-4070916.44</v>
      </c>
    </row>
    <row r="8" spans="1:106" hidden="1" outlineLevel="2" x14ac:dyDescent="0.25">
      <c r="A8" s="10">
        <v>1</v>
      </c>
      <c r="B8" s="3" t="s">
        <v>121</v>
      </c>
      <c r="C8" s="5">
        <v>13000</v>
      </c>
      <c r="D8" s="6" t="s">
        <v>18</v>
      </c>
      <c r="E8" s="7">
        <v>1700000</v>
      </c>
      <c r="F8" s="7">
        <v>0</v>
      </c>
      <c r="G8" s="7">
        <v>1700000</v>
      </c>
      <c r="H8" s="7">
        <v>99291.91</v>
      </c>
      <c r="I8" s="7">
        <v>0</v>
      </c>
      <c r="J8" s="7">
        <v>0</v>
      </c>
      <c r="K8" s="7">
        <f t="shared" si="0"/>
        <v>79748.510000000009</v>
      </c>
      <c r="L8" s="7">
        <v>19543.400000000001</v>
      </c>
      <c r="M8" s="8">
        <v>1.1499999999999999</v>
      </c>
      <c r="N8" s="7">
        <v>-79748.509999999995</v>
      </c>
      <c r="O8" s="8">
        <v>-408.06</v>
      </c>
      <c r="P8" s="7">
        <v>99291.91</v>
      </c>
      <c r="Q8" s="7">
        <v>-1680456.6</v>
      </c>
    </row>
    <row r="9" spans="1:106" hidden="1" outlineLevel="2" x14ac:dyDescent="0.25">
      <c r="A9" s="10">
        <v>1</v>
      </c>
      <c r="B9" s="3" t="s">
        <v>121</v>
      </c>
      <c r="C9" s="5">
        <v>13002</v>
      </c>
      <c r="D9" s="6" t="s">
        <v>19</v>
      </c>
      <c r="E9" s="7">
        <v>700000</v>
      </c>
      <c r="F9" s="7">
        <v>0</v>
      </c>
      <c r="G9" s="7">
        <v>700000</v>
      </c>
      <c r="H9" s="7">
        <v>403962.03</v>
      </c>
      <c r="I9" s="7">
        <v>0</v>
      </c>
      <c r="J9" s="7">
        <v>0</v>
      </c>
      <c r="K9" s="7">
        <f t="shared" si="0"/>
        <v>0</v>
      </c>
      <c r="L9" s="7">
        <v>403962.03</v>
      </c>
      <c r="M9" s="8">
        <v>57.71</v>
      </c>
      <c r="N9" s="7">
        <v>403962.03</v>
      </c>
      <c r="O9" s="8">
        <v>100</v>
      </c>
      <c r="P9" s="7">
        <v>0</v>
      </c>
      <c r="Q9" s="7">
        <v>-296037.96999999997</v>
      </c>
    </row>
    <row r="10" spans="1:106" outlineLevel="1" collapsed="1" x14ac:dyDescent="0.25">
      <c r="A10" s="11" t="s">
        <v>122</v>
      </c>
      <c r="C10" s="19" t="s">
        <v>133</v>
      </c>
      <c r="D10" s="6"/>
      <c r="E10" s="7">
        <f>SUBTOTAL(9,E2:E9)</f>
        <v>63193028</v>
      </c>
      <c r="F10" s="7">
        <f>SUBTOTAL(9,F2:F9)</f>
        <v>0</v>
      </c>
      <c r="G10" s="7">
        <f>SUBTOTAL(9,G2:G9)</f>
        <v>63193028</v>
      </c>
      <c r="H10" s="7">
        <f>SUBTOTAL(9,H2:H9)</f>
        <v>53437338.049999997</v>
      </c>
      <c r="I10" s="7"/>
      <c r="J10" s="7"/>
      <c r="K10" s="7">
        <f>SUBTOTAL(9,K2:K9)</f>
        <v>1446880.2100000002</v>
      </c>
      <c r="L10" s="7">
        <f>SUBTOTAL(9,L2:L9)</f>
        <v>51990457.840000004</v>
      </c>
      <c r="M10" s="8"/>
      <c r="N10" s="7">
        <f>SUBTOTAL(9,N2:N9)</f>
        <v>17270747.229999997</v>
      </c>
      <c r="O10" s="8"/>
      <c r="P10" s="7">
        <f>SUBTOTAL(9,P2:P9)</f>
        <v>34719710.609999999</v>
      </c>
      <c r="Q10" s="7">
        <f>SUBTOTAL(9,Q2:Q9)</f>
        <v>-11202569.530000001</v>
      </c>
    </row>
    <row r="11" spans="1:106" hidden="1" outlineLevel="2" x14ac:dyDescent="0.25">
      <c r="A11" s="10">
        <v>2</v>
      </c>
      <c r="B11" s="3" t="s">
        <v>121</v>
      </c>
      <c r="C11" s="20" t="s">
        <v>134</v>
      </c>
      <c r="D11" s="6" t="s">
        <v>20</v>
      </c>
      <c r="E11" s="7">
        <v>2600000</v>
      </c>
      <c r="F11" s="7">
        <v>0</v>
      </c>
      <c r="G11" s="7">
        <v>2600000</v>
      </c>
      <c r="H11" s="7">
        <v>1126021.3500000001</v>
      </c>
      <c r="I11" s="7">
        <v>0</v>
      </c>
      <c r="J11" s="7">
        <v>0</v>
      </c>
      <c r="K11" s="7">
        <f t="shared" ref="K11:K17" si="1">H11-I11-J11-L11</f>
        <v>0</v>
      </c>
      <c r="L11" s="7">
        <v>1126021.3500000001</v>
      </c>
      <c r="M11" s="8">
        <v>43.31</v>
      </c>
      <c r="N11" s="7">
        <v>1126021.3500000001</v>
      </c>
      <c r="O11" s="8">
        <v>100</v>
      </c>
      <c r="P11" s="7">
        <v>0</v>
      </c>
      <c r="Q11" s="7">
        <v>-1473978.65</v>
      </c>
    </row>
    <row r="12" spans="1:106" ht="28.5" hidden="1" outlineLevel="2" x14ac:dyDescent="0.25">
      <c r="A12" s="10">
        <v>2</v>
      </c>
      <c r="B12" s="3" t="s">
        <v>121</v>
      </c>
      <c r="C12" s="21" t="s">
        <v>135</v>
      </c>
      <c r="D12" s="6" t="s">
        <v>21</v>
      </c>
      <c r="E12" s="7">
        <v>28250</v>
      </c>
      <c r="F12" s="7">
        <v>0</v>
      </c>
      <c r="G12" s="7">
        <v>28250</v>
      </c>
      <c r="H12" s="7">
        <v>10910.22</v>
      </c>
      <c r="I12" s="7">
        <v>0</v>
      </c>
      <c r="J12" s="7">
        <v>0</v>
      </c>
      <c r="K12" s="7">
        <f t="shared" si="1"/>
        <v>0</v>
      </c>
      <c r="L12" s="7">
        <v>10910.22</v>
      </c>
      <c r="M12" s="8">
        <v>38.619999999999997</v>
      </c>
      <c r="N12" s="7">
        <v>10910.22</v>
      </c>
      <c r="O12" s="8">
        <v>100</v>
      </c>
      <c r="P12" s="7">
        <v>0</v>
      </c>
      <c r="Q12" s="7">
        <v>-17339.78</v>
      </c>
    </row>
    <row r="13" spans="1:106" hidden="1" outlineLevel="2" x14ac:dyDescent="0.25">
      <c r="A13" s="10">
        <v>2</v>
      </c>
      <c r="B13" s="3" t="s">
        <v>121</v>
      </c>
      <c r="C13" s="20" t="s">
        <v>136</v>
      </c>
      <c r="D13" s="6" t="s">
        <v>22</v>
      </c>
      <c r="E13" s="7">
        <v>9700</v>
      </c>
      <c r="F13" s="7">
        <v>0</v>
      </c>
      <c r="G13" s="7">
        <v>9700</v>
      </c>
      <c r="H13" s="7">
        <v>4161.72</v>
      </c>
      <c r="I13" s="7">
        <v>0</v>
      </c>
      <c r="J13" s="7">
        <v>0</v>
      </c>
      <c r="K13" s="7">
        <f t="shared" si="1"/>
        <v>0</v>
      </c>
      <c r="L13" s="7">
        <v>4161.72</v>
      </c>
      <c r="M13" s="8">
        <v>42.9</v>
      </c>
      <c r="N13" s="7">
        <v>4161.72</v>
      </c>
      <c r="O13" s="8">
        <v>100</v>
      </c>
      <c r="P13" s="7">
        <v>0</v>
      </c>
      <c r="Q13" s="7">
        <v>-5538.28</v>
      </c>
    </row>
    <row r="14" spans="1:106" hidden="1" outlineLevel="2" x14ac:dyDescent="0.25">
      <c r="A14" s="10">
        <v>2</v>
      </c>
      <c r="B14" s="3" t="s">
        <v>121</v>
      </c>
      <c r="C14" s="19" t="s">
        <v>137</v>
      </c>
      <c r="D14" s="6" t="s">
        <v>23</v>
      </c>
      <c r="E14" s="7">
        <v>140000</v>
      </c>
      <c r="F14" s="7">
        <v>0</v>
      </c>
      <c r="G14" s="7">
        <v>140000</v>
      </c>
      <c r="H14" s="7">
        <v>51090.3</v>
      </c>
      <c r="I14" s="7">
        <v>0</v>
      </c>
      <c r="J14" s="7">
        <v>0</v>
      </c>
      <c r="K14" s="7">
        <f t="shared" si="1"/>
        <v>0</v>
      </c>
      <c r="L14" s="7">
        <v>51090.3</v>
      </c>
      <c r="M14" s="8">
        <v>36.49</v>
      </c>
      <c r="N14" s="7">
        <v>51090.3</v>
      </c>
      <c r="O14" s="8">
        <v>100</v>
      </c>
      <c r="P14" s="7">
        <v>0</v>
      </c>
      <c r="Q14" s="7">
        <v>-88909.7</v>
      </c>
    </row>
    <row r="15" spans="1:106" hidden="1" outlineLevel="2" x14ac:dyDescent="0.25">
      <c r="A15" s="10">
        <v>2</v>
      </c>
      <c r="B15" s="3" t="s">
        <v>121</v>
      </c>
      <c r="C15" s="22" t="s">
        <v>138</v>
      </c>
      <c r="D15" s="6" t="s">
        <v>24</v>
      </c>
      <c r="E15" s="7">
        <v>222000</v>
      </c>
      <c r="F15" s="7">
        <v>0</v>
      </c>
      <c r="G15" s="7">
        <v>222000</v>
      </c>
      <c r="H15" s="7">
        <v>112314.78</v>
      </c>
      <c r="I15" s="7">
        <v>0</v>
      </c>
      <c r="J15" s="7">
        <v>0</v>
      </c>
      <c r="K15" s="7">
        <f t="shared" si="1"/>
        <v>0</v>
      </c>
      <c r="L15" s="7">
        <v>112314.78</v>
      </c>
      <c r="M15" s="8">
        <v>50.59</v>
      </c>
      <c r="N15" s="7">
        <v>112314.78</v>
      </c>
      <c r="O15" s="8">
        <v>100</v>
      </c>
      <c r="P15" s="7">
        <v>0</v>
      </c>
      <c r="Q15" s="7">
        <v>-109685.22</v>
      </c>
    </row>
    <row r="16" spans="1:106" hidden="1" outlineLevel="2" x14ac:dyDescent="0.25">
      <c r="A16" s="10">
        <v>2</v>
      </c>
      <c r="B16" s="3" t="s">
        <v>121</v>
      </c>
      <c r="C16" s="19" t="s">
        <v>139</v>
      </c>
      <c r="D16" s="6" t="s">
        <v>25</v>
      </c>
      <c r="E16" s="7">
        <v>750</v>
      </c>
      <c r="F16" s="7">
        <v>0</v>
      </c>
      <c r="G16" s="7">
        <v>750</v>
      </c>
      <c r="H16" s="7">
        <v>282</v>
      </c>
      <c r="I16" s="7">
        <v>0</v>
      </c>
      <c r="J16" s="7">
        <v>0</v>
      </c>
      <c r="K16" s="7">
        <f t="shared" si="1"/>
        <v>0</v>
      </c>
      <c r="L16" s="7">
        <v>282</v>
      </c>
      <c r="M16" s="8">
        <v>37.6</v>
      </c>
      <c r="N16" s="7">
        <v>282</v>
      </c>
      <c r="O16" s="8">
        <v>100</v>
      </c>
      <c r="P16" s="7">
        <v>0</v>
      </c>
      <c r="Q16" s="7">
        <v>-468</v>
      </c>
    </row>
    <row r="17" spans="1:17" hidden="1" outlineLevel="2" x14ac:dyDescent="0.25">
      <c r="A17" s="10">
        <v>2</v>
      </c>
      <c r="B17" s="3" t="s">
        <v>121</v>
      </c>
      <c r="C17" s="20" t="s">
        <v>140</v>
      </c>
      <c r="D17" s="6" t="s">
        <v>26</v>
      </c>
      <c r="E17" s="7">
        <v>4000000</v>
      </c>
      <c r="F17" s="7">
        <v>0</v>
      </c>
      <c r="G17" s="7">
        <v>4000000</v>
      </c>
      <c r="H17" s="7">
        <v>1924255.47</v>
      </c>
      <c r="I17" s="7">
        <v>0</v>
      </c>
      <c r="J17" s="7">
        <v>0</v>
      </c>
      <c r="K17" s="7">
        <f t="shared" si="1"/>
        <v>34188.979999999981</v>
      </c>
      <c r="L17" s="7">
        <v>1890066.49</v>
      </c>
      <c r="M17" s="8">
        <v>47.25</v>
      </c>
      <c r="N17" s="7">
        <v>1690905.63</v>
      </c>
      <c r="O17" s="8">
        <v>89.46</v>
      </c>
      <c r="P17" s="7">
        <v>199160.86</v>
      </c>
      <c r="Q17" s="7">
        <v>-2109933.5099999998</v>
      </c>
    </row>
    <row r="18" spans="1:17" outlineLevel="1" collapsed="1" x14ac:dyDescent="0.25">
      <c r="A18" s="11" t="s">
        <v>123</v>
      </c>
      <c r="C18" s="20" t="s">
        <v>134</v>
      </c>
      <c r="D18" s="6"/>
      <c r="E18" s="7">
        <f>SUBTOTAL(9,E11:E17)</f>
        <v>7000700</v>
      </c>
      <c r="F18" s="7">
        <f>SUBTOTAL(9,F11:F17)</f>
        <v>0</v>
      </c>
      <c r="G18" s="7">
        <f>SUBTOTAL(9,G11:G17)</f>
        <v>7000700</v>
      </c>
      <c r="H18" s="7">
        <f>SUBTOTAL(9,H11:H17)</f>
        <v>3229035.84</v>
      </c>
      <c r="I18" s="7"/>
      <c r="J18" s="7"/>
      <c r="K18" s="7">
        <f>SUBTOTAL(9,K11:K17)</f>
        <v>34188.979999999981</v>
      </c>
      <c r="L18" s="7">
        <f>SUBTOTAL(9,L11:L17)</f>
        <v>3194846.8600000003</v>
      </c>
      <c r="M18" s="8"/>
      <c r="N18" s="7">
        <f>SUBTOTAL(9,N11:N17)</f>
        <v>2995686</v>
      </c>
      <c r="O18" s="8"/>
      <c r="P18" s="7">
        <f>SUBTOTAL(9,P11:P17)</f>
        <v>199160.86</v>
      </c>
      <c r="Q18" s="7">
        <f>SUBTOTAL(9,Q11:Q17)</f>
        <v>-3805853.1399999997</v>
      </c>
    </row>
    <row r="19" spans="1:17" hidden="1" outlineLevel="2" x14ac:dyDescent="0.25">
      <c r="A19" s="10">
        <v>3</v>
      </c>
      <c r="B19" s="3" t="s">
        <v>121</v>
      </c>
      <c r="C19" s="5">
        <v>30100</v>
      </c>
      <c r="D19" s="6" t="s">
        <v>27</v>
      </c>
      <c r="E19" s="7">
        <v>1000</v>
      </c>
      <c r="F19" s="7">
        <v>0</v>
      </c>
      <c r="G19" s="7">
        <v>1000</v>
      </c>
      <c r="H19" s="7">
        <v>0</v>
      </c>
      <c r="I19" s="7">
        <v>0</v>
      </c>
      <c r="J19" s="7">
        <v>0</v>
      </c>
      <c r="K19" s="7">
        <f t="shared" ref="K19:K66" si="2">H19-I19-J19-L19</f>
        <v>0</v>
      </c>
      <c r="L19" s="7">
        <v>0</v>
      </c>
      <c r="M19" s="8">
        <v>0</v>
      </c>
      <c r="N19" s="7">
        <v>0</v>
      </c>
      <c r="O19" s="8">
        <v>0</v>
      </c>
      <c r="P19" s="7">
        <v>0</v>
      </c>
      <c r="Q19" s="7">
        <v>-1000</v>
      </c>
    </row>
    <row r="20" spans="1:17" hidden="1" outlineLevel="2" x14ac:dyDescent="0.25">
      <c r="A20" s="10">
        <v>3</v>
      </c>
      <c r="B20" s="3" t="s">
        <v>121</v>
      </c>
      <c r="C20" s="5">
        <v>30900</v>
      </c>
      <c r="D20" s="6" t="s">
        <v>28</v>
      </c>
      <c r="E20" s="7">
        <v>7000</v>
      </c>
      <c r="F20" s="7">
        <v>0</v>
      </c>
      <c r="G20" s="7">
        <v>7000</v>
      </c>
      <c r="H20" s="7">
        <v>0</v>
      </c>
      <c r="I20" s="7">
        <v>0</v>
      </c>
      <c r="J20" s="7">
        <v>0</v>
      </c>
      <c r="K20" s="7">
        <f t="shared" si="2"/>
        <v>0</v>
      </c>
      <c r="L20" s="7">
        <v>0</v>
      </c>
      <c r="M20" s="8">
        <v>0</v>
      </c>
      <c r="N20" s="7">
        <v>0</v>
      </c>
      <c r="O20" s="8">
        <v>0</v>
      </c>
      <c r="P20" s="7">
        <v>0</v>
      </c>
      <c r="Q20" s="7">
        <v>-7000</v>
      </c>
    </row>
    <row r="21" spans="1:17" hidden="1" outlineLevel="2" x14ac:dyDescent="0.25">
      <c r="A21" s="10">
        <v>3</v>
      </c>
      <c r="B21" s="3" t="s">
        <v>121</v>
      </c>
      <c r="C21" s="5">
        <v>30901</v>
      </c>
      <c r="D21" s="6" t="s">
        <v>29</v>
      </c>
      <c r="E21" s="7">
        <v>150000</v>
      </c>
      <c r="F21" s="7">
        <v>0</v>
      </c>
      <c r="G21" s="7">
        <v>150000</v>
      </c>
      <c r="H21" s="7">
        <v>57560.77</v>
      </c>
      <c r="I21" s="7">
        <v>0</v>
      </c>
      <c r="J21" s="7">
        <v>0</v>
      </c>
      <c r="K21" s="7">
        <f t="shared" si="2"/>
        <v>170.55999999999767</v>
      </c>
      <c r="L21" s="7">
        <v>57390.21</v>
      </c>
      <c r="M21" s="8">
        <v>38.26</v>
      </c>
      <c r="N21" s="7">
        <v>57390.21</v>
      </c>
      <c r="O21" s="8">
        <v>100</v>
      </c>
      <c r="P21" s="7">
        <v>0</v>
      </c>
      <c r="Q21" s="7">
        <v>-92609.79</v>
      </c>
    </row>
    <row r="22" spans="1:17" hidden="1" outlineLevel="2" x14ac:dyDescent="0.25">
      <c r="A22" s="10">
        <v>3</v>
      </c>
      <c r="B22" s="3" t="s">
        <v>121</v>
      </c>
      <c r="C22" s="5">
        <v>30902</v>
      </c>
      <c r="D22" s="6" t="s">
        <v>30</v>
      </c>
      <c r="E22" s="7">
        <v>1000</v>
      </c>
      <c r="F22" s="7">
        <v>0</v>
      </c>
      <c r="G22" s="7">
        <v>1000</v>
      </c>
      <c r="H22" s="7">
        <v>2270.44</v>
      </c>
      <c r="I22" s="7">
        <v>0</v>
      </c>
      <c r="J22" s="7">
        <v>0</v>
      </c>
      <c r="K22" s="7">
        <f t="shared" si="2"/>
        <v>0</v>
      </c>
      <c r="L22" s="7">
        <v>2270.44</v>
      </c>
      <c r="M22" s="8">
        <v>227.04</v>
      </c>
      <c r="N22" s="7">
        <v>2270.44</v>
      </c>
      <c r="O22" s="8">
        <v>100</v>
      </c>
      <c r="P22" s="7">
        <v>0</v>
      </c>
      <c r="Q22" s="7">
        <v>1270.44</v>
      </c>
    </row>
    <row r="23" spans="1:17" hidden="1" outlineLevel="2" x14ac:dyDescent="0.25">
      <c r="A23" s="10">
        <v>3</v>
      </c>
      <c r="B23" s="3" t="s">
        <v>121</v>
      </c>
      <c r="C23" s="5">
        <v>31900</v>
      </c>
      <c r="D23" s="6" t="s">
        <v>31</v>
      </c>
      <c r="E23" s="7">
        <v>1000</v>
      </c>
      <c r="F23" s="7">
        <v>0</v>
      </c>
      <c r="G23" s="7">
        <v>1000</v>
      </c>
      <c r="H23" s="7">
        <v>3742.13</v>
      </c>
      <c r="I23" s="7">
        <v>0</v>
      </c>
      <c r="J23" s="7">
        <v>0</v>
      </c>
      <c r="K23" s="7">
        <f t="shared" si="2"/>
        <v>0</v>
      </c>
      <c r="L23" s="7">
        <v>3742.13</v>
      </c>
      <c r="M23" s="8">
        <v>374.21</v>
      </c>
      <c r="N23" s="7">
        <v>3742.13</v>
      </c>
      <c r="O23" s="8">
        <v>100</v>
      </c>
      <c r="P23" s="7">
        <v>0</v>
      </c>
      <c r="Q23" s="7">
        <v>2742.13</v>
      </c>
    </row>
    <row r="24" spans="1:17" hidden="1" outlineLevel="2" x14ac:dyDescent="0.25">
      <c r="A24" s="10">
        <v>3</v>
      </c>
      <c r="B24" s="3" t="s">
        <v>121</v>
      </c>
      <c r="C24" s="5">
        <v>32100</v>
      </c>
      <c r="D24" s="6" t="s">
        <v>32</v>
      </c>
      <c r="E24" s="7">
        <v>1531054.32</v>
      </c>
      <c r="F24" s="7">
        <v>0</v>
      </c>
      <c r="G24" s="7">
        <v>1531054.32</v>
      </c>
      <c r="H24" s="7">
        <v>662313.71</v>
      </c>
      <c r="I24" s="7">
        <v>0</v>
      </c>
      <c r="J24" s="7">
        <v>0</v>
      </c>
      <c r="K24" s="7">
        <f t="shared" si="2"/>
        <v>4452.7999999999302</v>
      </c>
      <c r="L24" s="7">
        <v>657860.91</v>
      </c>
      <c r="M24" s="8">
        <v>42.97</v>
      </c>
      <c r="N24" s="7">
        <v>555638.68000000005</v>
      </c>
      <c r="O24" s="8">
        <v>84.46</v>
      </c>
      <c r="P24" s="7">
        <v>102222.23</v>
      </c>
      <c r="Q24" s="7">
        <v>-873193.41</v>
      </c>
    </row>
    <row r="25" spans="1:17" hidden="1" outlineLevel="2" x14ac:dyDescent="0.25">
      <c r="A25" s="10">
        <v>3</v>
      </c>
      <c r="B25" s="3" t="s">
        <v>121</v>
      </c>
      <c r="C25" s="5">
        <v>32500</v>
      </c>
      <c r="D25" s="6" t="s">
        <v>33</v>
      </c>
      <c r="E25" s="7">
        <v>82000</v>
      </c>
      <c r="F25" s="7">
        <v>0</v>
      </c>
      <c r="G25" s="7">
        <v>82000</v>
      </c>
      <c r="H25" s="7">
        <v>49094.9</v>
      </c>
      <c r="I25" s="7">
        <v>0</v>
      </c>
      <c r="J25" s="7">
        <v>0</v>
      </c>
      <c r="K25" s="7">
        <f t="shared" si="2"/>
        <v>68.110000000000582</v>
      </c>
      <c r="L25" s="7">
        <v>49026.79</v>
      </c>
      <c r="M25" s="8">
        <v>59.79</v>
      </c>
      <c r="N25" s="7">
        <v>49026.79</v>
      </c>
      <c r="O25" s="8">
        <v>100</v>
      </c>
      <c r="P25" s="7">
        <v>0</v>
      </c>
      <c r="Q25" s="7">
        <v>-32973.21</v>
      </c>
    </row>
    <row r="26" spans="1:17" hidden="1" outlineLevel="2" x14ac:dyDescent="0.25">
      <c r="A26" s="10">
        <v>3</v>
      </c>
      <c r="B26" s="3" t="s">
        <v>121</v>
      </c>
      <c r="C26" s="5">
        <v>32600</v>
      </c>
      <c r="D26" s="6" t="s">
        <v>34</v>
      </c>
      <c r="E26" s="7">
        <v>130000</v>
      </c>
      <c r="F26" s="7">
        <v>0</v>
      </c>
      <c r="G26" s="7">
        <v>130000</v>
      </c>
      <c r="H26" s="7">
        <v>45581.41</v>
      </c>
      <c r="I26" s="7">
        <v>0</v>
      </c>
      <c r="J26" s="7">
        <v>0</v>
      </c>
      <c r="K26" s="7">
        <f t="shared" si="2"/>
        <v>0</v>
      </c>
      <c r="L26" s="7">
        <v>45581.41</v>
      </c>
      <c r="M26" s="8">
        <v>35.06</v>
      </c>
      <c r="N26" s="7">
        <v>45581.41</v>
      </c>
      <c r="O26" s="8">
        <v>100</v>
      </c>
      <c r="P26" s="7">
        <v>0</v>
      </c>
      <c r="Q26" s="7">
        <v>-84418.59</v>
      </c>
    </row>
    <row r="27" spans="1:17" hidden="1" outlineLevel="2" x14ac:dyDescent="0.25">
      <c r="A27" s="10">
        <v>3</v>
      </c>
      <c r="B27" s="3" t="s">
        <v>121</v>
      </c>
      <c r="C27" s="5">
        <v>32700</v>
      </c>
      <c r="D27" s="6" t="s">
        <v>35</v>
      </c>
      <c r="E27" s="7">
        <v>300000</v>
      </c>
      <c r="F27" s="7">
        <v>0</v>
      </c>
      <c r="G27" s="7">
        <v>300000</v>
      </c>
      <c r="H27" s="7">
        <v>174804.51</v>
      </c>
      <c r="I27" s="7">
        <v>0</v>
      </c>
      <c r="J27" s="7">
        <v>0</v>
      </c>
      <c r="K27" s="7">
        <f t="shared" si="2"/>
        <v>337.52999999999884</v>
      </c>
      <c r="L27" s="7">
        <v>174466.98</v>
      </c>
      <c r="M27" s="8">
        <v>58.16</v>
      </c>
      <c r="N27" s="7">
        <v>167228.85999999999</v>
      </c>
      <c r="O27" s="8">
        <v>95.85</v>
      </c>
      <c r="P27" s="7">
        <v>7238.12</v>
      </c>
      <c r="Q27" s="7">
        <v>-125533.02</v>
      </c>
    </row>
    <row r="28" spans="1:17" hidden="1" outlineLevel="2" x14ac:dyDescent="0.25">
      <c r="A28" s="10">
        <v>3</v>
      </c>
      <c r="B28" s="3" t="s">
        <v>121</v>
      </c>
      <c r="C28" s="5">
        <v>32800</v>
      </c>
      <c r="D28" s="6" t="s">
        <v>36</v>
      </c>
      <c r="E28" s="7">
        <v>1000</v>
      </c>
      <c r="F28" s="7">
        <v>0</v>
      </c>
      <c r="G28" s="7">
        <v>1000</v>
      </c>
      <c r="H28" s="7">
        <v>0</v>
      </c>
      <c r="I28" s="7">
        <v>0</v>
      </c>
      <c r="J28" s="7">
        <v>0</v>
      </c>
      <c r="K28" s="7">
        <f t="shared" si="2"/>
        <v>30.61</v>
      </c>
      <c r="L28" s="7">
        <v>-30.61</v>
      </c>
      <c r="M28" s="8">
        <v>-3.06</v>
      </c>
      <c r="N28" s="7">
        <v>-30.61</v>
      </c>
      <c r="O28" s="8">
        <v>0</v>
      </c>
      <c r="P28" s="7">
        <v>0</v>
      </c>
      <c r="Q28" s="7">
        <v>-1030.6099999999999</v>
      </c>
    </row>
    <row r="29" spans="1:17" hidden="1" outlineLevel="2" x14ac:dyDescent="0.25">
      <c r="A29" s="10">
        <v>3</v>
      </c>
      <c r="B29" s="3" t="s">
        <v>121</v>
      </c>
      <c r="C29" s="5">
        <v>32900</v>
      </c>
      <c r="D29" s="6" t="s">
        <v>37</v>
      </c>
      <c r="E29" s="7">
        <v>1200</v>
      </c>
      <c r="F29" s="7">
        <v>0</v>
      </c>
      <c r="G29" s="7">
        <v>1200</v>
      </c>
      <c r="H29" s="7">
        <v>1586.94</v>
      </c>
      <c r="I29" s="7">
        <v>0</v>
      </c>
      <c r="J29" s="7">
        <v>0</v>
      </c>
      <c r="K29" s="7">
        <f t="shared" si="2"/>
        <v>0</v>
      </c>
      <c r="L29" s="7">
        <v>1586.94</v>
      </c>
      <c r="M29" s="8">
        <v>132.25</v>
      </c>
      <c r="N29" s="7">
        <v>1586.94</v>
      </c>
      <c r="O29" s="8">
        <v>100</v>
      </c>
      <c r="P29" s="7">
        <v>0</v>
      </c>
      <c r="Q29" s="7">
        <v>386.94</v>
      </c>
    </row>
    <row r="30" spans="1:17" hidden="1" outlineLevel="2" x14ac:dyDescent="0.25">
      <c r="A30" s="10">
        <v>3</v>
      </c>
      <c r="B30" s="3" t="s">
        <v>121</v>
      </c>
      <c r="C30" s="5">
        <v>33100</v>
      </c>
      <c r="D30" s="6" t="s">
        <v>38</v>
      </c>
      <c r="E30" s="7">
        <v>180000</v>
      </c>
      <c r="F30" s="7">
        <v>0</v>
      </c>
      <c r="G30" s="7">
        <v>180000</v>
      </c>
      <c r="H30" s="7">
        <v>215650.94</v>
      </c>
      <c r="I30" s="7">
        <v>0</v>
      </c>
      <c r="J30" s="7">
        <v>0</v>
      </c>
      <c r="K30" s="7">
        <f t="shared" si="2"/>
        <v>0</v>
      </c>
      <c r="L30" s="7">
        <v>215650.94</v>
      </c>
      <c r="M30" s="8">
        <v>119.81</v>
      </c>
      <c r="N30" s="7">
        <v>44883.91</v>
      </c>
      <c r="O30" s="8">
        <v>20.81</v>
      </c>
      <c r="P30" s="7">
        <v>170767.03</v>
      </c>
      <c r="Q30" s="7">
        <v>35650.94</v>
      </c>
    </row>
    <row r="31" spans="1:17" hidden="1" outlineLevel="2" x14ac:dyDescent="0.25">
      <c r="A31" s="10">
        <v>3</v>
      </c>
      <c r="B31" s="3" t="s">
        <v>121</v>
      </c>
      <c r="C31" s="5">
        <v>33200</v>
      </c>
      <c r="D31" s="6" t="s">
        <v>39</v>
      </c>
      <c r="E31" s="7">
        <v>650000</v>
      </c>
      <c r="F31" s="7">
        <v>0</v>
      </c>
      <c r="G31" s="7">
        <v>650000</v>
      </c>
      <c r="H31" s="7">
        <v>316370.59000000003</v>
      </c>
      <c r="I31" s="7">
        <v>0</v>
      </c>
      <c r="J31" s="7">
        <v>0</v>
      </c>
      <c r="K31" s="7">
        <f t="shared" si="2"/>
        <v>0</v>
      </c>
      <c r="L31" s="7">
        <v>316370.59000000003</v>
      </c>
      <c r="M31" s="8">
        <v>48.67</v>
      </c>
      <c r="N31" s="7">
        <v>316370.59000000003</v>
      </c>
      <c r="O31" s="8">
        <v>100</v>
      </c>
      <c r="P31" s="7">
        <v>0</v>
      </c>
      <c r="Q31" s="7">
        <v>-333629.40999999997</v>
      </c>
    </row>
    <row r="32" spans="1:17" hidden="1" outlineLevel="2" x14ac:dyDescent="0.25">
      <c r="A32" s="10">
        <v>3</v>
      </c>
      <c r="B32" s="3" t="s">
        <v>121</v>
      </c>
      <c r="C32" s="5">
        <v>33201</v>
      </c>
      <c r="D32" s="6" t="s">
        <v>40</v>
      </c>
      <c r="E32" s="7">
        <v>250000</v>
      </c>
      <c r="F32" s="7">
        <v>0</v>
      </c>
      <c r="G32" s="7">
        <v>250000</v>
      </c>
      <c r="H32" s="7">
        <v>182746.26</v>
      </c>
      <c r="I32" s="7">
        <v>0</v>
      </c>
      <c r="J32" s="7">
        <v>0</v>
      </c>
      <c r="K32" s="7">
        <f t="shared" si="2"/>
        <v>0</v>
      </c>
      <c r="L32" s="7">
        <v>182746.26</v>
      </c>
      <c r="M32" s="8">
        <v>73.099999999999994</v>
      </c>
      <c r="N32" s="7">
        <v>182746.26</v>
      </c>
      <c r="O32" s="8">
        <v>100</v>
      </c>
      <c r="P32" s="7">
        <v>0</v>
      </c>
      <c r="Q32" s="7">
        <v>-67253.740000000005</v>
      </c>
    </row>
    <row r="33" spans="1:17" hidden="1" outlineLevel="2" x14ac:dyDescent="0.25">
      <c r="A33" s="10">
        <v>3</v>
      </c>
      <c r="B33" s="3" t="s">
        <v>121</v>
      </c>
      <c r="C33" s="5">
        <v>33300</v>
      </c>
      <c r="D33" s="6" t="s">
        <v>41</v>
      </c>
      <c r="E33" s="7">
        <v>15000</v>
      </c>
      <c r="F33" s="7">
        <v>0</v>
      </c>
      <c r="G33" s="7">
        <v>15000</v>
      </c>
      <c r="H33" s="7">
        <v>0</v>
      </c>
      <c r="I33" s="7">
        <v>0</v>
      </c>
      <c r="J33" s="7">
        <v>0</v>
      </c>
      <c r="K33" s="7">
        <f t="shared" si="2"/>
        <v>0</v>
      </c>
      <c r="L33" s="7">
        <v>0</v>
      </c>
      <c r="M33" s="8">
        <v>0</v>
      </c>
      <c r="N33" s="7">
        <v>0</v>
      </c>
      <c r="O33" s="8">
        <v>0</v>
      </c>
      <c r="P33" s="7">
        <v>0</v>
      </c>
      <c r="Q33" s="7">
        <v>-15000</v>
      </c>
    </row>
    <row r="34" spans="1:17" hidden="1" outlineLevel="2" x14ac:dyDescent="0.25">
      <c r="A34" s="10">
        <v>3</v>
      </c>
      <c r="B34" s="3" t="s">
        <v>121</v>
      </c>
      <c r="C34" s="5">
        <v>33500</v>
      </c>
      <c r="D34" s="6" t="s">
        <v>42</v>
      </c>
      <c r="E34" s="7">
        <v>0</v>
      </c>
      <c r="F34" s="7">
        <v>0</v>
      </c>
      <c r="G34" s="7">
        <v>0</v>
      </c>
      <c r="H34" s="7">
        <v>1842.9</v>
      </c>
      <c r="I34" s="7">
        <v>0</v>
      </c>
      <c r="J34" s="7">
        <v>0</v>
      </c>
      <c r="K34" s="7">
        <f t="shared" si="2"/>
        <v>287.55000000000018</v>
      </c>
      <c r="L34" s="7">
        <v>1555.35</v>
      </c>
      <c r="M34" s="8">
        <v>0</v>
      </c>
      <c r="N34" s="7">
        <v>1555.35</v>
      </c>
      <c r="O34" s="8">
        <v>100</v>
      </c>
      <c r="P34" s="7">
        <v>0</v>
      </c>
      <c r="Q34" s="7">
        <v>1555.35</v>
      </c>
    </row>
    <row r="35" spans="1:17" hidden="1" outlineLevel="2" x14ac:dyDescent="0.25">
      <c r="A35" s="10">
        <v>3</v>
      </c>
      <c r="B35" s="3" t="s">
        <v>121</v>
      </c>
      <c r="C35" s="5">
        <v>33800</v>
      </c>
      <c r="D35" s="6" t="s">
        <v>43</v>
      </c>
      <c r="E35" s="7">
        <v>605000</v>
      </c>
      <c r="F35" s="7">
        <v>0</v>
      </c>
      <c r="G35" s="7">
        <v>605000</v>
      </c>
      <c r="H35" s="7">
        <v>391866.05</v>
      </c>
      <c r="I35" s="7">
        <v>0</v>
      </c>
      <c r="J35" s="7">
        <v>0</v>
      </c>
      <c r="K35" s="7">
        <f t="shared" si="2"/>
        <v>0</v>
      </c>
      <c r="L35" s="7">
        <v>391866.05</v>
      </c>
      <c r="M35" s="8">
        <v>64.77</v>
      </c>
      <c r="N35" s="7">
        <v>391866.05</v>
      </c>
      <c r="O35" s="8">
        <v>100</v>
      </c>
      <c r="P35" s="7">
        <v>0</v>
      </c>
      <c r="Q35" s="7">
        <v>-213133.95</v>
      </c>
    </row>
    <row r="36" spans="1:17" hidden="1" outlineLevel="2" x14ac:dyDescent="0.25">
      <c r="A36" s="10">
        <v>3</v>
      </c>
      <c r="B36" s="3" t="s">
        <v>121</v>
      </c>
      <c r="C36" s="5">
        <v>33900</v>
      </c>
      <c r="D36" s="6" t="s">
        <v>44</v>
      </c>
      <c r="E36" s="7">
        <v>406000</v>
      </c>
      <c r="F36" s="7">
        <v>0</v>
      </c>
      <c r="G36" s="7">
        <v>406000</v>
      </c>
      <c r="H36" s="7">
        <v>300405.48</v>
      </c>
      <c r="I36" s="7">
        <v>0</v>
      </c>
      <c r="J36" s="7">
        <v>0</v>
      </c>
      <c r="K36" s="7">
        <f t="shared" si="2"/>
        <v>2693.4099999999744</v>
      </c>
      <c r="L36" s="7">
        <v>297712.07</v>
      </c>
      <c r="M36" s="8">
        <v>73.33</v>
      </c>
      <c r="N36" s="7">
        <v>287512.07</v>
      </c>
      <c r="O36" s="8">
        <v>96.57</v>
      </c>
      <c r="P36" s="7">
        <v>10200</v>
      </c>
      <c r="Q36" s="7">
        <v>-108287.93</v>
      </c>
    </row>
    <row r="37" spans="1:17" hidden="1" outlineLevel="2" x14ac:dyDescent="0.25">
      <c r="A37" s="10">
        <v>3</v>
      </c>
      <c r="B37" s="3" t="s">
        <v>121</v>
      </c>
      <c r="C37" s="5">
        <v>34101</v>
      </c>
      <c r="D37" s="6" t="s">
        <v>45</v>
      </c>
      <c r="E37" s="7">
        <v>37000</v>
      </c>
      <c r="F37" s="7">
        <v>0</v>
      </c>
      <c r="G37" s="7">
        <v>37000</v>
      </c>
      <c r="H37" s="7">
        <v>0</v>
      </c>
      <c r="I37" s="7">
        <v>0</v>
      </c>
      <c r="J37" s="7">
        <v>0</v>
      </c>
      <c r="K37" s="7">
        <f t="shared" si="2"/>
        <v>0</v>
      </c>
      <c r="L37" s="7">
        <v>0</v>
      </c>
      <c r="M37" s="8">
        <v>0</v>
      </c>
      <c r="N37" s="7">
        <v>0</v>
      </c>
      <c r="O37" s="8">
        <v>0</v>
      </c>
      <c r="P37" s="7">
        <v>0</v>
      </c>
      <c r="Q37" s="7">
        <v>-37000</v>
      </c>
    </row>
    <row r="38" spans="1:17" hidden="1" outlineLevel="2" x14ac:dyDescent="0.25">
      <c r="A38" s="10">
        <v>3</v>
      </c>
      <c r="B38" s="3" t="s">
        <v>121</v>
      </c>
      <c r="C38" s="5">
        <v>34103</v>
      </c>
      <c r="D38" s="6" t="s">
        <v>46</v>
      </c>
      <c r="E38" s="7">
        <v>182000</v>
      </c>
      <c r="F38" s="7">
        <v>0</v>
      </c>
      <c r="G38" s="7">
        <v>182000</v>
      </c>
      <c r="H38" s="7">
        <v>6781.11</v>
      </c>
      <c r="I38" s="7">
        <v>0</v>
      </c>
      <c r="J38" s="7">
        <v>0</v>
      </c>
      <c r="K38" s="7">
        <f t="shared" si="2"/>
        <v>0</v>
      </c>
      <c r="L38" s="7">
        <v>6781.11</v>
      </c>
      <c r="M38" s="8">
        <v>3.73</v>
      </c>
      <c r="N38" s="7">
        <v>6781.11</v>
      </c>
      <c r="O38" s="8">
        <v>100</v>
      </c>
      <c r="P38" s="7">
        <v>0</v>
      </c>
      <c r="Q38" s="7">
        <v>-175218.89</v>
      </c>
    </row>
    <row r="39" spans="1:17" hidden="1" outlineLevel="2" x14ac:dyDescent="0.25">
      <c r="A39" s="10">
        <v>3</v>
      </c>
      <c r="B39" s="3" t="s">
        <v>121</v>
      </c>
      <c r="C39" s="5">
        <v>34200</v>
      </c>
      <c r="D39" s="6" t="s">
        <v>47</v>
      </c>
      <c r="E39" s="7">
        <v>1000</v>
      </c>
      <c r="F39" s="7">
        <v>0</v>
      </c>
      <c r="G39" s="7">
        <v>1000</v>
      </c>
      <c r="H39" s="7">
        <v>7805</v>
      </c>
      <c r="I39" s="7">
        <v>0</v>
      </c>
      <c r="J39" s="7">
        <v>0</v>
      </c>
      <c r="K39" s="7">
        <f t="shared" si="2"/>
        <v>0</v>
      </c>
      <c r="L39" s="7">
        <v>7805</v>
      </c>
      <c r="M39" s="8">
        <v>780.5</v>
      </c>
      <c r="N39" s="7">
        <v>7805</v>
      </c>
      <c r="O39" s="8">
        <v>100</v>
      </c>
      <c r="P39" s="7">
        <v>0</v>
      </c>
      <c r="Q39" s="7">
        <v>6805</v>
      </c>
    </row>
    <row r="40" spans="1:17" hidden="1" outlineLevel="2" x14ac:dyDescent="0.25">
      <c r="A40" s="10">
        <v>3</v>
      </c>
      <c r="B40" s="3" t="s">
        <v>121</v>
      </c>
      <c r="C40" s="5">
        <v>34300</v>
      </c>
      <c r="D40" s="6" t="s">
        <v>48</v>
      </c>
      <c r="E40" s="7">
        <v>2033277.28</v>
      </c>
      <c r="F40" s="7">
        <v>0</v>
      </c>
      <c r="G40" s="7">
        <v>2033277.28</v>
      </c>
      <c r="H40" s="7">
        <v>695716.04</v>
      </c>
      <c r="I40" s="7">
        <v>0</v>
      </c>
      <c r="J40" s="7">
        <v>0</v>
      </c>
      <c r="K40" s="7">
        <f t="shared" si="2"/>
        <v>291954.09000000003</v>
      </c>
      <c r="L40" s="7">
        <v>403761.95</v>
      </c>
      <c r="M40" s="8">
        <v>19.86</v>
      </c>
      <c r="N40" s="7">
        <v>403761.95</v>
      </c>
      <c r="O40" s="8">
        <v>100</v>
      </c>
      <c r="P40" s="7">
        <v>0</v>
      </c>
      <c r="Q40" s="7">
        <v>-1629515.33</v>
      </c>
    </row>
    <row r="41" spans="1:17" hidden="1" outlineLevel="2" x14ac:dyDescent="0.25">
      <c r="A41" s="10">
        <v>3</v>
      </c>
      <c r="B41" s="3" t="s">
        <v>121</v>
      </c>
      <c r="C41" s="5">
        <v>34400</v>
      </c>
      <c r="D41" s="6" t="s">
        <v>49</v>
      </c>
      <c r="E41" s="7">
        <v>100000</v>
      </c>
      <c r="F41" s="7">
        <v>0</v>
      </c>
      <c r="G41" s="7">
        <v>100000</v>
      </c>
      <c r="H41" s="7">
        <v>1933</v>
      </c>
      <c r="I41" s="7">
        <v>0</v>
      </c>
      <c r="J41" s="7">
        <v>0</v>
      </c>
      <c r="K41" s="7">
        <f t="shared" si="2"/>
        <v>0</v>
      </c>
      <c r="L41" s="7">
        <v>1933</v>
      </c>
      <c r="M41" s="8">
        <v>1.93</v>
      </c>
      <c r="N41" s="7">
        <v>1933</v>
      </c>
      <c r="O41" s="8">
        <v>100</v>
      </c>
      <c r="P41" s="7">
        <v>0</v>
      </c>
      <c r="Q41" s="7">
        <v>-98067</v>
      </c>
    </row>
    <row r="42" spans="1:17" hidden="1" outlineLevel="2" x14ac:dyDescent="0.25">
      <c r="A42" s="10">
        <v>3</v>
      </c>
      <c r="B42" s="3" t="s">
        <v>121</v>
      </c>
      <c r="C42" s="5">
        <v>34900</v>
      </c>
      <c r="D42" s="6" t="s">
        <v>50</v>
      </c>
      <c r="E42" s="7">
        <v>995000</v>
      </c>
      <c r="F42" s="7">
        <v>0</v>
      </c>
      <c r="G42" s="7">
        <v>995000</v>
      </c>
      <c r="H42" s="7">
        <v>535957.30000000005</v>
      </c>
      <c r="I42" s="7">
        <v>0</v>
      </c>
      <c r="J42" s="7">
        <v>0</v>
      </c>
      <c r="K42" s="7">
        <f t="shared" si="2"/>
        <v>0</v>
      </c>
      <c r="L42" s="7">
        <v>535957.30000000005</v>
      </c>
      <c r="M42" s="8">
        <v>53.87</v>
      </c>
      <c r="N42" s="7">
        <v>535957.30000000005</v>
      </c>
      <c r="O42" s="8">
        <v>100</v>
      </c>
      <c r="P42" s="7">
        <v>0</v>
      </c>
      <c r="Q42" s="7">
        <v>-459042.7</v>
      </c>
    </row>
    <row r="43" spans="1:17" hidden="1" outlineLevel="2" x14ac:dyDescent="0.25">
      <c r="A43" s="10">
        <v>3</v>
      </c>
      <c r="B43" s="3" t="s">
        <v>121</v>
      </c>
      <c r="C43" s="5">
        <v>34901</v>
      </c>
      <c r="D43" s="6" t="s">
        <v>51</v>
      </c>
      <c r="E43" s="7">
        <v>35000</v>
      </c>
      <c r="F43" s="7">
        <v>0</v>
      </c>
      <c r="G43" s="7">
        <v>35000</v>
      </c>
      <c r="H43" s="7">
        <v>0</v>
      </c>
      <c r="I43" s="7">
        <v>0</v>
      </c>
      <c r="J43" s="7">
        <v>0</v>
      </c>
      <c r="K43" s="7">
        <f t="shared" si="2"/>
        <v>1270.4000000000001</v>
      </c>
      <c r="L43" s="7">
        <v>-1270.4000000000001</v>
      </c>
      <c r="M43" s="8">
        <v>-3.63</v>
      </c>
      <c r="N43" s="7">
        <v>-1270.4000000000001</v>
      </c>
      <c r="O43" s="8">
        <v>0</v>
      </c>
      <c r="P43" s="7">
        <v>0</v>
      </c>
      <c r="Q43" s="7">
        <v>-36270.400000000001</v>
      </c>
    </row>
    <row r="44" spans="1:17" hidden="1" outlineLevel="2" x14ac:dyDescent="0.25">
      <c r="A44" s="10">
        <v>3</v>
      </c>
      <c r="B44" s="3" t="s">
        <v>121</v>
      </c>
      <c r="C44" s="5">
        <v>34902</v>
      </c>
      <c r="D44" s="6" t="s">
        <v>52</v>
      </c>
      <c r="E44" s="7">
        <v>15000</v>
      </c>
      <c r="F44" s="7">
        <v>0</v>
      </c>
      <c r="G44" s="7">
        <v>15000</v>
      </c>
      <c r="H44" s="7">
        <v>4802.49</v>
      </c>
      <c r="I44" s="7">
        <v>0</v>
      </c>
      <c r="J44" s="7">
        <v>0</v>
      </c>
      <c r="K44" s="7">
        <f t="shared" si="2"/>
        <v>0</v>
      </c>
      <c r="L44" s="7">
        <v>4802.49</v>
      </c>
      <c r="M44" s="8">
        <v>32.020000000000003</v>
      </c>
      <c r="N44" s="7">
        <v>4802.49</v>
      </c>
      <c r="O44" s="8">
        <v>100</v>
      </c>
      <c r="P44" s="7">
        <v>0</v>
      </c>
      <c r="Q44" s="7">
        <v>-10197.51</v>
      </c>
    </row>
    <row r="45" spans="1:17" hidden="1" outlineLevel="2" x14ac:dyDescent="0.25">
      <c r="A45" s="10">
        <v>3</v>
      </c>
      <c r="B45" s="3" t="s">
        <v>121</v>
      </c>
      <c r="C45" s="5">
        <v>36002</v>
      </c>
      <c r="D45" s="6" t="s">
        <v>53</v>
      </c>
      <c r="E45" s="7">
        <v>15000</v>
      </c>
      <c r="F45" s="7">
        <v>0</v>
      </c>
      <c r="G45" s="7">
        <v>15000</v>
      </c>
      <c r="H45" s="7">
        <v>6050.85</v>
      </c>
      <c r="I45" s="7">
        <v>0</v>
      </c>
      <c r="J45" s="7">
        <v>0</v>
      </c>
      <c r="K45" s="7">
        <f t="shared" si="2"/>
        <v>0</v>
      </c>
      <c r="L45" s="7">
        <v>6050.85</v>
      </c>
      <c r="M45" s="8">
        <v>40.340000000000003</v>
      </c>
      <c r="N45" s="7">
        <v>6050.85</v>
      </c>
      <c r="O45" s="8">
        <v>100</v>
      </c>
      <c r="P45" s="7">
        <v>0</v>
      </c>
      <c r="Q45" s="7">
        <v>-8949.15</v>
      </c>
    </row>
    <row r="46" spans="1:17" hidden="1" outlineLevel="2" x14ac:dyDescent="0.25">
      <c r="A46" s="10">
        <v>3</v>
      </c>
      <c r="B46" s="3" t="s">
        <v>121</v>
      </c>
      <c r="C46" s="5">
        <v>38900</v>
      </c>
      <c r="D46" s="6" t="s">
        <v>54</v>
      </c>
      <c r="E46" s="7">
        <v>75000</v>
      </c>
      <c r="F46" s="7">
        <v>0</v>
      </c>
      <c r="G46" s="7">
        <v>75000</v>
      </c>
      <c r="H46" s="7">
        <v>242247.29</v>
      </c>
      <c r="I46" s="7">
        <v>0</v>
      </c>
      <c r="J46" s="7">
        <v>0</v>
      </c>
      <c r="K46" s="7">
        <f t="shared" si="2"/>
        <v>0</v>
      </c>
      <c r="L46" s="7">
        <v>242247.29</v>
      </c>
      <c r="M46" s="8">
        <v>323</v>
      </c>
      <c r="N46" s="7">
        <v>242247.29</v>
      </c>
      <c r="O46" s="8">
        <v>100</v>
      </c>
      <c r="P46" s="7">
        <v>0</v>
      </c>
      <c r="Q46" s="7">
        <v>167247.29</v>
      </c>
    </row>
    <row r="47" spans="1:17" hidden="1" outlineLevel="2" x14ac:dyDescent="0.25">
      <c r="A47" s="10">
        <v>3</v>
      </c>
      <c r="B47" s="3" t="s">
        <v>121</v>
      </c>
      <c r="C47" s="5">
        <v>38901</v>
      </c>
      <c r="D47" s="6" t="s">
        <v>55</v>
      </c>
      <c r="E47" s="7">
        <v>25000</v>
      </c>
      <c r="F47" s="7">
        <v>0</v>
      </c>
      <c r="G47" s="7">
        <v>25000</v>
      </c>
      <c r="H47" s="7">
        <v>5486.39</v>
      </c>
      <c r="I47" s="7">
        <v>0</v>
      </c>
      <c r="J47" s="7">
        <v>0</v>
      </c>
      <c r="K47" s="7">
        <f t="shared" si="2"/>
        <v>0</v>
      </c>
      <c r="L47" s="7">
        <v>5486.39</v>
      </c>
      <c r="M47" s="8">
        <v>21.95</v>
      </c>
      <c r="N47" s="7">
        <v>5486.39</v>
      </c>
      <c r="O47" s="8">
        <v>100</v>
      </c>
      <c r="P47" s="7">
        <v>0</v>
      </c>
      <c r="Q47" s="7">
        <v>-19513.61</v>
      </c>
    </row>
    <row r="48" spans="1:17" hidden="1" outlineLevel="2" x14ac:dyDescent="0.25">
      <c r="A48" s="10">
        <v>3</v>
      </c>
      <c r="B48" s="3" t="s">
        <v>121</v>
      </c>
      <c r="C48" s="5">
        <v>38902</v>
      </c>
      <c r="D48" s="6" t="s">
        <v>56</v>
      </c>
      <c r="E48" s="7">
        <v>15000</v>
      </c>
      <c r="F48" s="7">
        <v>0</v>
      </c>
      <c r="G48" s="7">
        <v>15000</v>
      </c>
      <c r="H48" s="7">
        <v>783.8</v>
      </c>
      <c r="I48" s="7">
        <v>0</v>
      </c>
      <c r="J48" s="7">
        <v>0</v>
      </c>
      <c r="K48" s="7">
        <f t="shared" si="2"/>
        <v>0</v>
      </c>
      <c r="L48" s="7">
        <v>783.8</v>
      </c>
      <c r="M48" s="8">
        <v>5.23</v>
      </c>
      <c r="N48" s="7">
        <v>783.8</v>
      </c>
      <c r="O48" s="8">
        <v>100</v>
      </c>
      <c r="P48" s="7">
        <v>0</v>
      </c>
      <c r="Q48" s="7">
        <v>-14216.2</v>
      </c>
    </row>
    <row r="49" spans="1:17" hidden="1" outlineLevel="2" x14ac:dyDescent="0.25">
      <c r="A49" s="10">
        <v>3</v>
      </c>
      <c r="B49" s="3" t="s">
        <v>121</v>
      </c>
      <c r="C49" s="5">
        <v>39100</v>
      </c>
      <c r="D49" s="6" t="s">
        <v>57</v>
      </c>
      <c r="E49" s="7">
        <v>40000</v>
      </c>
      <c r="F49" s="7">
        <v>0</v>
      </c>
      <c r="G49" s="7">
        <v>40000</v>
      </c>
      <c r="H49" s="7">
        <v>7982.93</v>
      </c>
      <c r="I49" s="7">
        <v>0</v>
      </c>
      <c r="J49" s="7">
        <v>0</v>
      </c>
      <c r="K49" s="7">
        <f t="shared" si="2"/>
        <v>0</v>
      </c>
      <c r="L49" s="7">
        <v>7982.93</v>
      </c>
      <c r="M49" s="8">
        <v>19.96</v>
      </c>
      <c r="N49" s="7">
        <v>4707.6400000000003</v>
      </c>
      <c r="O49" s="8">
        <v>58.97</v>
      </c>
      <c r="P49" s="7">
        <v>3275.29</v>
      </c>
      <c r="Q49" s="7">
        <v>-32017.07</v>
      </c>
    </row>
    <row r="50" spans="1:17" hidden="1" outlineLevel="2" x14ac:dyDescent="0.25">
      <c r="A50" s="10">
        <v>3</v>
      </c>
      <c r="B50" s="3" t="s">
        <v>121</v>
      </c>
      <c r="C50" s="5">
        <v>39102</v>
      </c>
      <c r="D50" s="6" t="s">
        <v>58</v>
      </c>
      <c r="E50" s="7">
        <v>16000</v>
      </c>
      <c r="F50" s="7">
        <v>0</v>
      </c>
      <c r="G50" s="7">
        <v>16000</v>
      </c>
      <c r="H50" s="7">
        <v>16473.43</v>
      </c>
      <c r="I50" s="7">
        <v>0</v>
      </c>
      <c r="J50" s="7">
        <v>0</v>
      </c>
      <c r="K50" s="7">
        <f t="shared" si="2"/>
        <v>0</v>
      </c>
      <c r="L50" s="7">
        <v>16473.43</v>
      </c>
      <c r="M50" s="8">
        <v>102.96</v>
      </c>
      <c r="N50" s="7">
        <v>16473.43</v>
      </c>
      <c r="O50" s="8">
        <v>100</v>
      </c>
      <c r="P50" s="7">
        <v>0</v>
      </c>
      <c r="Q50" s="7">
        <v>473.43</v>
      </c>
    </row>
    <row r="51" spans="1:17" hidden="1" outlineLevel="2" x14ac:dyDescent="0.25">
      <c r="A51" s="10">
        <v>3</v>
      </c>
      <c r="B51" s="3" t="s">
        <v>121</v>
      </c>
      <c r="C51" s="5">
        <v>39120</v>
      </c>
      <c r="D51" s="6" t="s">
        <v>59</v>
      </c>
      <c r="E51" s="7">
        <v>100000</v>
      </c>
      <c r="F51" s="7">
        <v>0</v>
      </c>
      <c r="G51" s="7">
        <v>100000</v>
      </c>
      <c r="H51" s="7">
        <v>70245</v>
      </c>
      <c r="I51" s="7">
        <v>0</v>
      </c>
      <c r="J51" s="7">
        <v>0</v>
      </c>
      <c r="K51" s="7">
        <f t="shared" si="2"/>
        <v>0</v>
      </c>
      <c r="L51" s="7">
        <v>70245</v>
      </c>
      <c r="M51" s="8">
        <v>70.25</v>
      </c>
      <c r="N51" s="7">
        <v>70245</v>
      </c>
      <c r="O51" s="8">
        <v>100</v>
      </c>
      <c r="P51" s="7">
        <v>0</v>
      </c>
      <c r="Q51" s="7">
        <v>-29755</v>
      </c>
    </row>
    <row r="52" spans="1:17" hidden="1" outlineLevel="2" x14ac:dyDescent="0.25">
      <c r="A52" s="10">
        <v>3</v>
      </c>
      <c r="B52" s="3" t="s">
        <v>121</v>
      </c>
      <c r="C52" s="5">
        <v>39190</v>
      </c>
      <c r="D52" s="6" t="s">
        <v>60</v>
      </c>
      <c r="E52" s="7">
        <v>35000</v>
      </c>
      <c r="F52" s="7">
        <v>0</v>
      </c>
      <c r="G52" s="7">
        <v>35000</v>
      </c>
      <c r="H52" s="7">
        <v>81171.61</v>
      </c>
      <c r="I52" s="7">
        <v>0</v>
      </c>
      <c r="J52" s="7">
        <v>0</v>
      </c>
      <c r="K52" s="7">
        <f t="shared" si="2"/>
        <v>751.88000000000466</v>
      </c>
      <c r="L52" s="7">
        <v>80419.73</v>
      </c>
      <c r="M52" s="8">
        <v>229.77</v>
      </c>
      <c r="N52" s="7">
        <v>58265.68</v>
      </c>
      <c r="O52" s="8">
        <v>72.45</v>
      </c>
      <c r="P52" s="7">
        <v>22154.05</v>
      </c>
      <c r="Q52" s="7">
        <v>45419.73</v>
      </c>
    </row>
    <row r="53" spans="1:17" hidden="1" outlineLevel="2" x14ac:dyDescent="0.25">
      <c r="A53" s="10">
        <v>3</v>
      </c>
      <c r="B53" s="3" t="s">
        <v>121</v>
      </c>
      <c r="C53" s="5">
        <v>39200</v>
      </c>
      <c r="D53" s="6" t="s">
        <v>61</v>
      </c>
      <c r="E53" s="7">
        <v>30000</v>
      </c>
      <c r="F53" s="7">
        <v>0</v>
      </c>
      <c r="G53" s="7">
        <v>30000</v>
      </c>
      <c r="H53" s="7">
        <v>0</v>
      </c>
      <c r="I53" s="7">
        <v>0</v>
      </c>
      <c r="J53" s="7">
        <v>0</v>
      </c>
      <c r="K53" s="7">
        <f t="shared" si="2"/>
        <v>0</v>
      </c>
      <c r="L53" s="7">
        <v>0</v>
      </c>
      <c r="M53" s="8">
        <v>0</v>
      </c>
      <c r="N53" s="7">
        <v>0</v>
      </c>
      <c r="O53" s="8">
        <v>0</v>
      </c>
      <c r="P53" s="7">
        <v>0</v>
      </c>
      <c r="Q53" s="7">
        <v>-30000</v>
      </c>
    </row>
    <row r="54" spans="1:17" hidden="1" outlineLevel="2" x14ac:dyDescent="0.25">
      <c r="A54" s="10">
        <v>3</v>
      </c>
      <c r="B54" s="3" t="s">
        <v>121</v>
      </c>
      <c r="C54" s="5">
        <v>39211</v>
      </c>
      <c r="D54" s="6" t="s">
        <v>62</v>
      </c>
      <c r="E54" s="7">
        <v>450000</v>
      </c>
      <c r="F54" s="7">
        <v>0</v>
      </c>
      <c r="G54" s="7">
        <v>450000</v>
      </c>
      <c r="H54" s="7">
        <v>297699.18</v>
      </c>
      <c r="I54" s="7">
        <v>0</v>
      </c>
      <c r="J54" s="7">
        <v>0</v>
      </c>
      <c r="K54" s="7">
        <f t="shared" si="2"/>
        <v>319.8399999999674</v>
      </c>
      <c r="L54" s="7">
        <v>297379.34000000003</v>
      </c>
      <c r="M54" s="8">
        <v>66.08</v>
      </c>
      <c r="N54" s="7">
        <v>297379.34000000003</v>
      </c>
      <c r="O54" s="8">
        <v>100</v>
      </c>
      <c r="P54" s="7">
        <v>0</v>
      </c>
      <c r="Q54" s="7">
        <v>-152620.66</v>
      </c>
    </row>
    <row r="55" spans="1:17" hidden="1" outlineLevel="2" x14ac:dyDescent="0.25">
      <c r="A55" s="10">
        <v>3</v>
      </c>
      <c r="B55" s="3" t="s">
        <v>121</v>
      </c>
      <c r="C55" s="5">
        <v>39300</v>
      </c>
      <c r="D55" s="6" t="s">
        <v>63</v>
      </c>
      <c r="E55" s="7">
        <v>230000</v>
      </c>
      <c r="F55" s="7">
        <v>0</v>
      </c>
      <c r="G55" s="7">
        <v>230000</v>
      </c>
      <c r="H55" s="7">
        <v>118269.67</v>
      </c>
      <c r="I55" s="7">
        <v>0</v>
      </c>
      <c r="J55" s="7">
        <v>0</v>
      </c>
      <c r="K55" s="7">
        <f t="shared" si="2"/>
        <v>1897.8199999999924</v>
      </c>
      <c r="L55" s="7">
        <v>116371.85</v>
      </c>
      <c r="M55" s="8">
        <v>50.6</v>
      </c>
      <c r="N55" s="7">
        <v>116371.85</v>
      </c>
      <c r="O55" s="8">
        <v>100</v>
      </c>
      <c r="P55" s="7">
        <v>0</v>
      </c>
      <c r="Q55" s="7">
        <v>-113628.15</v>
      </c>
    </row>
    <row r="56" spans="1:17" hidden="1" outlineLevel="2" x14ac:dyDescent="0.25">
      <c r="A56" s="10">
        <v>3</v>
      </c>
      <c r="B56" s="3" t="s">
        <v>121</v>
      </c>
      <c r="C56" s="5">
        <v>39700</v>
      </c>
      <c r="D56" s="6" t="s">
        <v>64</v>
      </c>
      <c r="E56" s="7">
        <v>729035.95</v>
      </c>
      <c r="F56" s="7">
        <v>0</v>
      </c>
      <c r="G56" s="7">
        <v>729035.95</v>
      </c>
      <c r="H56" s="7">
        <v>729035.95</v>
      </c>
      <c r="I56" s="7">
        <v>0</v>
      </c>
      <c r="J56" s="7">
        <v>0</v>
      </c>
      <c r="K56" s="7">
        <f t="shared" si="2"/>
        <v>0</v>
      </c>
      <c r="L56" s="7">
        <v>729035.95</v>
      </c>
      <c r="M56" s="8">
        <v>100</v>
      </c>
      <c r="N56" s="7">
        <v>729035.95</v>
      </c>
      <c r="O56" s="8">
        <v>100</v>
      </c>
      <c r="P56" s="7">
        <v>0</v>
      </c>
      <c r="Q56" s="7">
        <v>0</v>
      </c>
    </row>
    <row r="57" spans="1:17" hidden="1" outlineLevel="2" x14ac:dyDescent="0.25">
      <c r="A57" s="10">
        <v>3</v>
      </c>
      <c r="B57" s="3" t="s">
        <v>121</v>
      </c>
      <c r="C57" s="5">
        <v>39710</v>
      </c>
      <c r="D57" s="6" t="s">
        <v>65</v>
      </c>
      <c r="E57" s="7">
        <v>1000</v>
      </c>
      <c r="F57" s="7">
        <v>0</v>
      </c>
      <c r="G57" s="7">
        <v>1000</v>
      </c>
      <c r="H57" s="7">
        <v>0</v>
      </c>
      <c r="I57" s="7">
        <v>0</v>
      </c>
      <c r="J57" s="7">
        <v>0</v>
      </c>
      <c r="K57" s="7">
        <f t="shared" si="2"/>
        <v>0</v>
      </c>
      <c r="L57" s="7">
        <v>0</v>
      </c>
      <c r="M57" s="8">
        <v>0</v>
      </c>
      <c r="N57" s="7">
        <v>0</v>
      </c>
      <c r="O57" s="8">
        <v>0</v>
      </c>
      <c r="P57" s="7">
        <v>0</v>
      </c>
      <c r="Q57" s="7">
        <v>-1000</v>
      </c>
    </row>
    <row r="58" spans="1:17" hidden="1" outlineLevel="2" x14ac:dyDescent="0.25">
      <c r="A58" s="10">
        <v>3</v>
      </c>
      <c r="B58" s="3" t="s">
        <v>121</v>
      </c>
      <c r="C58" s="5">
        <v>39901</v>
      </c>
      <c r="D58" s="6" t="s">
        <v>66</v>
      </c>
      <c r="E58" s="7">
        <v>25000</v>
      </c>
      <c r="F58" s="7">
        <v>0</v>
      </c>
      <c r="G58" s="7">
        <v>25000</v>
      </c>
      <c r="H58" s="7">
        <v>2817.39</v>
      </c>
      <c r="I58" s="7">
        <v>0</v>
      </c>
      <c r="J58" s="7">
        <v>0</v>
      </c>
      <c r="K58" s="7">
        <f t="shared" si="2"/>
        <v>0</v>
      </c>
      <c r="L58" s="7">
        <v>2817.39</v>
      </c>
      <c r="M58" s="8">
        <v>11.27</v>
      </c>
      <c r="N58" s="7">
        <v>2817.39</v>
      </c>
      <c r="O58" s="8">
        <v>100</v>
      </c>
      <c r="P58" s="7">
        <v>0</v>
      </c>
      <c r="Q58" s="7">
        <v>-22182.61</v>
      </c>
    </row>
    <row r="59" spans="1:17" hidden="1" outlineLevel="2" x14ac:dyDescent="0.25">
      <c r="A59" s="10">
        <v>3</v>
      </c>
      <c r="B59" s="3" t="s">
        <v>121</v>
      </c>
      <c r="C59" s="5">
        <v>39902</v>
      </c>
      <c r="D59" s="6" t="s">
        <v>67</v>
      </c>
      <c r="E59" s="7">
        <v>10000</v>
      </c>
      <c r="F59" s="7">
        <v>0</v>
      </c>
      <c r="G59" s="7">
        <v>10000</v>
      </c>
      <c r="H59" s="7">
        <v>3348.06</v>
      </c>
      <c r="I59" s="7">
        <v>0</v>
      </c>
      <c r="J59" s="7">
        <v>0</v>
      </c>
      <c r="K59" s="7">
        <f t="shared" si="2"/>
        <v>0</v>
      </c>
      <c r="L59" s="7">
        <v>3348.06</v>
      </c>
      <c r="M59" s="8">
        <v>33.479999999999997</v>
      </c>
      <c r="N59" s="7">
        <v>0</v>
      </c>
      <c r="O59" s="8">
        <v>0</v>
      </c>
      <c r="P59" s="7">
        <v>3348.06</v>
      </c>
      <c r="Q59" s="7">
        <v>-6651.94</v>
      </c>
    </row>
    <row r="60" spans="1:17" hidden="1" outlineLevel="2" x14ac:dyDescent="0.25">
      <c r="A60" s="10">
        <v>3</v>
      </c>
      <c r="B60" s="3" t="s">
        <v>121</v>
      </c>
      <c r="C60" s="5">
        <v>39903</v>
      </c>
      <c r="D60" s="6" t="s">
        <v>68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2"/>
        <v>0</v>
      </c>
      <c r="L60" s="7">
        <v>0</v>
      </c>
      <c r="M60" s="8">
        <v>0</v>
      </c>
      <c r="N60" s="7">
        <v>0</v>
      </c>
      <c r="O60" s="8">
        <v>0</v>
      </c>
      <c r="P60" s="7">
        <v>0</v>
      </c>
      <c r="Q60" s="7">
        <v>0</v>
      </c>
    </row>
    <row r="61" spans="1:17" hidden="1" outlineLevel="2" x14ac:dyDescent="0.25">
      <c r="A61" s="10">
        <v>3</v>
      </c>
      <c r="B61" s="3" t="s">
        <v>121</v>
      </c>
      <c r="C61" s="5">
        <v>39904</v>
      </c>
      <c r="D61" s="6" t="s">
        <v>69</v>
      </c>
      <c r="E61" s="7">
        <v>10000</v>
      </c>
      <c r="F61" s="7">
        <v>0</v>
      </c>
      <c r="G61" s="7">
        <v>10000</v>
      </c>
      <c r="H61" s="7">
        <v>0</v>
      </c>
      <c r="I61" s="7">
        <v>0</v>
      </c>
      <c r="J61" s="7">
        <v>0</v>
      </c>
      <c r="K61" s="7">
        <f t="shared" si="2"/>
        <v>0</v>
      </c>
      <c r="L61" s="7">
        <v>0</v>
      </c>
      <c r="M61" s="8">
        <v>0</v>
      </c>
      <c r="N61" s="7">
        <v>0</v>
      </c>
      <c r="O61" s="8">
        <v>0</v>
      </c>
      <c r="P61" s="7">
        <v>0</v>
      </c>
      <c r="Q61" s="7">
        <v>-10000</v>
      </c>
    </row>
    <row r="62" spans="1:17" hidden="1" outlineLevel="2" x14ac:dyDescent="0.25">
      <c r="A62" s="10">
        <v>3</v>
      </c>
      <c r="B62" s="3" t="s">
        <v>121</v>
      </c>
      <c r="C62" s="5">
        <v>39905</v>
      </c>
      <c r="D62" s="6" t="s">
        <v>70</v>
      </c>
      <c r="E62" s="7">
        <v>35000</v>
      </c>
      <c r="F62" s="7">
        <v>0</v>
      </c>
      <c r="G62" s="7">
        <v>35000</v>
      </c>
      <c r="H62" s="7">
        <v>19459.830000000002</v>
      </c>
      <c r="I62" s="7">
        <v>0</v>
      </c>
      <c r="J62" s="7">
        <v>0</v>
      </c>
      <c r="K62" s="7">
        <f t="shared" si="2"/>
        <v>2.4200000000018917</v>
      </c>
      <c r="L62" s="7">
        <v>19457.41</v>
      </c>
      <c r="M62" s="8">
        <v>55.59</v>
      </c>
      <c r="N62" s="7">
        <v>19457.41</v>
      </c>
      <c r="O62" s="8">
        <v>100</v>
      </c>
      <c r="P62" s="7">
        <v>0</v>
      </c>
      <c r="Q62" s="7">
        <v>-15542.59</v>
      </c>
    </row>
    <row r="63" spans="1:17" hidden="1" outlineLevel="2" x14ac:dyDescent="0.25">
      <c r="A63" s="10">
        <v>3</v>
      </c>
      <c r="B63" s="3" t="s">
        <v>121</v>
      </c>
      <c r="C63" s="5">
        <v>39906</v>
      </c>
      <c r="D63" s="6" t="s">
        <v>71</v>
      </c>
      <c r="E63" s="7">
        <v>70000</v>
      </c>
      <c r="F63" s="7">
        <v>0</v>
      </c>
      <c r="G63" s="7">
        <v>70000</v>
      </c>
      <c r="H63" s="7">
        <v>0</v>
      </c>
      <c r="I63" s="7">
        <v>0</v>
      </c>
      <c r="J63" s="7">
        <v>0</v>
      </c>
      <c r="K63" s="7">
        <f t="shared" si="2"/>
        <v>0</v>
      </c>
      <c r="L63" s="7">
        <v>0</v>
      </c>
      <c r="M63" s="8">
        <v>0</v>
      </c>
      <c r="N63" s="7">
        <v>0</v>
      </c>
      <c r="O63" s="8">
        <v>0</v>
      </c>
      <c r="P63" s="7">
        <v>0</v>
      </c>
      <c r="Q63" s="7">
        <v>-70000</v>
      </c>
    </row>
    <row r="64" spans="1:17" hidden="1" outlineLevel="2" x14ac:dyDescent="0.25">
      <c r="A64" s="10">
        <v>3</v>
      </c>
      <c r="B64" s="3" t="s">
        <v>121</v>
      </c>
      <c r="C64" s="5">
        <v>39909</v>
      </c>
      <c r="D64" s="6" t="s">
        <v>72</v>
      </c>
      <c r="E64" s="7">
        <v>60000</v>
      </c>
      <c r="F64" s="7">
        <v>0</v>
      </c>
      <c r="G64" s="7">
        <v>60000</v>
      </c>
      <c r="H64" s="7">
        <v>3501.81</v>
      </c>
      <c r="I64" s="7">
        <v>0</v>
      </c>
      <c r="J64" s="7">
        <v>0</v>
      </c>
      <c r="K64" s="7">
        <f t="shared" si="2"/>
        <v>0</v>
      </c>
      <c r="L64" s="7">
        <v>3501.81</v>
      </c>
      <c r="M64" s="8">
        <v>5.84</v>
      </c>
      <c r="N64" s="7">
        <v>0</v>
      </c>
      <c r="O64" s="8">
        <v>0</v>
      </c>
      <c r="P64" s="7">
        <v>3501.81</v>
      </c>
      <c r="Q64" s="7">
        <v>-56498.19</v>
      </c>
    </row>
    <row r="65" spans="1:17" hidden="1" outlineLevel="2" x14ac:dyDescent="0.25">
      <c r="A65" s="10">
        <v>3</v>
      </c>
      <c r="B65" s="3" t="s">
        <v>121</v>
      </c>
      <c r="C65" s="5">
        <v>39910</v>
      </c>
      <c r="D65" s="6" t="s">
        <v>73</v>
      </c>
      <c r="E65" s="7">
        <v>0</v>
      </c>
      <c r="F65" s="7">
        <v>0</v>
      </c>
      <c r="G65" s="7">
        <v>0</v>
      </c>
      <c r="H65" s="7">
        <v>123068.3</v>
      </c>
      <c r="I65" s="7">
        <v>0</v>
      </c>
      <c r="J65" s="7">
        <v>0</v>
      </c>
      <c r="K65" s="7">
        <f t="shared" si="2"/>
        <v>0</v>
      </c>
      <c r="L65" s="7">
        <v>123068.3</v>
      </c>
      <c r="M65" s="8">
        <v>0</v>
      </c>
      <c r="N65" s="7">
        <v>43844.52</v>
      </c>
      <c r="O65" s="8">
        <v>35.630000000000003</v>
      </c>
      <c r="P65" s="7">
        <v>79223.78</v>
      </c>
      <c r="Q65" s="7">
        <v>123068.3</v>
      </c>
    </row>
    <row r="66" spans="1:17" hidden="1" outlineLevel="2" x14ac:dyDescent="0.25">
      <c r="A66" s="10">
        <v>3</v>
      </c>
      <c r="B66" s="3" t="s">
        <v>121</v>
      </c>
      <c r="C66" s="5">
        <v>39911</v>
      </c>
      <c r="D66" s="6" t="s">
        <v>74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2"/>
        <v>0</v>
      </c>
      <c r="L66" s="7">
        <v>0</v>
      </c>
      <c r="M66" s="8">
        <v>0</v>
      </c>
      <c r="N66" s="7">
        <v>0</v>
      </c>
      <c r="O66" s="8">
        <v>0</v>
      </c>
      <c r="P66" s="7">
        <v>0</v>
      </c>
      <c r="Q66" s="7">
        <v>0</v>
      </c>
    </row>
    <row r="67" spans="1:17" ht="28.5" outlineLevel="1" collapsed="1" x14ac:dyDescent="0.25">
      <c r="A67" s="11" t="s">
        <v>124</v>
      </c>
      <c r="C67" s="21" t="s">
        <v>135</v>
      </c>
      <c r="D67" s="6"/>
      <c r="E67" s="7">
        <f>SUBTOTAL(9,E19:E66)</f>
        <v>9680567.5500000007</v>
      </c>
      <c r="F67" s="7">
        <f>SUBTOTAL(9,F19:F66)</f>
        <v>0</v>
      </c>
      <c r="G67" s="7">
        <f>SUBTOTAL(9,G19:G66)</f>
        <v>9680567.5500000007</v>
      </c>
      <c r="H67" s="7">
        <f>SUBTOTAL(9,H19:H66)</f>
        <v>5386473.459999999</v>
      </c>
      <c r="I67" s="7"/>
      <c r="J67" s="7"/>
      <c r="K67" s="7">
        <f>SUBTOTAL(9,K19:K66)</f>
        <v>304237.0199999999</v>
      </c>
      <c r="L67" s="7">
        <f>SUBTOTAL(9,L19:L66)</f>
        <v>5082236.4399999995</v>
      </c>
      <c r="M67" s="8"/>
      <c r="N67" s="7">
        <f>SUBTOTAL(9,N19:N66)</f>
        <v>4680306.07</v>
      </c>
      <c r="O67" s="8"/>
      <c r="P67" s="7">
        <f>SUBTOTAL(9,P19:P66)</f>
        <v>401930.37</v>
      </c>
      <c r="Q67" s="7">
        <f>SUBTOTAL(9,Q19:Q66)</f>
        <v>-4598331.1100000031</v>
      </c>
    </row>
    <row r="68" spans="1:17" hidden="1" outlineLevel="2" x14ac:dyDescent="0.25">
      <c r="A68" s="10">
        <v>4</v>
      </c>
      <c r="B68" s="3" t="s">
        <v>121</v>
      </c>
      <c r="C68" s="5">
        <v>42010</v>
      </c>
      <c r="D68" s="6" t="s">
        <v>75</v>
      </c>
      <c r="E68" s="7">
        <v>10635000</v>
      </c>
      <c r="F68" s="7">
        <v>0</v>
      </c>
      <c r="G68" s="7">
        <v>10635000</v>
      </c>
      <c r="H68" s="7">
        <v>5256436.38</v>
      </c>
      <c r="I68" s="7">
        <v>0</v>
      </c>
      <c r="J68" s="7">
        <v>0</v>
      </c>
      <c r="K68" s="7">
        <f t="shared" ref="K68:K88" si="3">H68-I68-J68-L68</f>
        <v>0</v>
      </c>
      <c r="L68" s="7">
        <v>5256436.38</v>
      </c>
      <c r="M68" s="8">
        <v>49.43</v>
      </c>
      <c r="N68" s="7">
        <v>5256436.38</v>
      </c>
      <c r="O68" s="8">
        <v>100</v>
      </c>
      <c r="P68" s="7">
        <v>0</v>
      </c>
      <c r="Q68" s="7">
        <v>-5378563.6200000001</v>
      </c>
    </row>
    <row r="69" spans="1:17" hidden="1" outlineLevel="2" x14ac:dyDescent="0.25">
      <c r="A69" s="10">
        <v>4</v>
      </c>
      <c r="B69" s="3" t="s">
        <v>121</v>
      </c>
      <c r="C69" s="5">
        <v>42090</v>
      </c>
      <c r="D69" s="6" t="s">
        <v>76</v>
      </c>
      <c r="E69" s="7">
        <v>744000</v>
      </c>
      <c r="F69" s="7">
        <v>0</v>
      </c>
      <c r="G69" s="7">
        <v>744000</v>
      </c>
      <c r="H69" s="7">
        <v>0</v>
      </c>
      <c r="I69" s="7">
        <v>0</v>
      </c>
      <c r="J69" s="7">
        <v>0</v>
      </c>
      <c r="K69" s="7">
        <f t="shared" si="3"/>
        <v>0</v>
      </c>
      <c r="L69" s="7">
        <v>0</v>
      </c>
      <c r="M69" s="8">
        <v>0</v>
      </c>
      <c r="N69" s="7">
        <v>0</v>
      </c>
      <c r="O69" s="8">
        <v>0</v>
      </c>
      <c r="P69" s="7">
        <v>0</v>
      </c>
      <c r="Q69" s="7">
        <v>-744000</v>
      </c>
    </row>
    <row r="70" spans="1:17" hidden="1" outlineLevel="2" x14ac:dyDescent="0.25">
      <c r="A70" s="10">
        <v>4</v>
      </c>
      <c r="B70" s="3" t="s">
        <v>121</v>
      </c>
      <c r="C70" s="5">
        <v>42093</v>
      </c>
      <c r="D70" s="6" t="s">
        <v>77</v>
      </c>
      <c r="E70" s="7">
        <v>18000</v>
      </c>
      <c r="F70" s="7">
        <v>0</v>
      </c>
      <c r="G70" s="7">
        <v>18000</v>
      </c>
      <c r="H70" s="7">
        <v>0</v>
      </c>
      <c r="I70" s="7">
        <v>0</v>
      </c>
      <c r="J70" s="7">
        <v>0</v>
      </c>
      <c r="K70" s="7">
        <f t="shared" si="3"/>
        <v>0</v>
      </c>
      <c r="L70" s="7">
        <v>0</v>
      </c>
      <c r="M70" s="8">
        <v>0</v>
      </c>
      <c r="N70" s="7">
        <v>0</v>
      </c>
      <c r="O70" s="8">
        <v>0</v>
      </c>
      <c r="P70" s="7">
        <v>0</v>
      </c>
      <c r="Q70" s="7">
        <v>-18000</v>
      </c>
    </row>
    <row r="71" spans="1:17" hidden="1" outlineLevel="2" x14ac:dyDescent="0.25">
      <c r="A71" s="10">
        <v>4</v>
      </c>
      <c r="B71" s="3" t="s">
        <v>121</v>
      </c>
      <c r="C71" s="5">
        <v>45020</v>
      </c>
      <c r="D71" s="6" t="s">
        <v>78</v>
      </c>
      <c r="E71" s="7">
        <v>371015.35</v>
      </c>
      <c r="F71" s="7">
        <v>0</v>
      </c>
      <c r="G71" s="7">
        <v>371015.35</v>
      </c>
      <c r="H71" s="7">
        <v>325111.93</v>
      </c>
      <c r="I71" s="7">
        <v>0</v>
      </c>
      <c r="J71" s="7">
        <v>0</v>
      </c>
      <c r="K71" s="7">
        <f t="shared" si="3"/>
        <v>0</v>
      </c>
      <c r="L71" s="7">
        <v>325111.93</v>
      </c>
      <c r="M71" s="8">
        <v>87.63</v>
      </c>
      <c r="N71" s="7">
        <v>325111.93</v>
      </c>
      <c r="O71" s="8">
        <v>100</v>
      </c>
      <c r="P71" s="7">
        <v>0</v>
      </c>
      <c r="Q71" s="7">
        <v>-45903.42</v>
      </c>
    </row>
    <row r="72" spans="1:17" hidden="1" outlineLevel="2" x14ac:dyDescent="0.25">
      <c r="A72" s="10">
        <v>4</v>
      </c>
      <c r="B72" s="3" t="s">
        <v>121</v>
      </c>
      <c r="C72" s="5">
        <v>45021</v>
      </c>
      <c r="D72" s="6" t="s">
        <v>79</v>
      </c>
      <c r="E72" s="7">
        <v>80659.55</v>
      </c>
      <c r="F72" s="7">
        <v>0</v>
      </c>
      <c r="G72" s="7">
        <v>80659.55</v>
      </c>
      <c r="H72" s="7">
        <v>0</v>
      </c>
      <c r="I72" s="7">
        <v>0</v>
      </c>
      <c r="J72" s="7">
        <v>0</v>
      </c>
      <c r="K72" s="7">
        <f t="shared" si="3"/>
        <v>0</v>
      </c>
      <c r="L72" s="7">
        <v>0</v>
      </c>
      <c r="M72" s="8">
        <v>0</v>
      </c>
      <c r="N72" s="7">
        <v>0</v>
      </c>
      <c r="O72" s="8">
        <v>0</v>
      </c>
      <c r="P72" s="7">
        <v>0</v>
      </c>
      <c r="Q72" s="7">
        <v>-80659.55</v>
      </c>
    </row>
    <row r="73" spans="1:17" hidden="1" outlineLevel="2" x14ac:dyDescent="0.25">
      <c r="A73" s="10">
        <v>4</v>
      </c>
      <c r="B73" s="3" t="s">
        <v>121</v>
      </c>
      <c r="C73" s="5">
        <v>45022</v>
      </c>
      <c r="D73" s="6" t="s">
        <v>80</v>
      </c>
      <c r="E73" s="7">
        <v>57843.13</v>
      </c>
      <c r="F73" s="7">
        <v>0</v>
      </c>
      <c r="G73" s="7">
        <v>57843.13</v>
      </c>
      <c r="H73" s="7">
        <v>0</v>
      </c>
      <c r="I73" s="7">
        <v>0</v>
      </c>
      <c r="J73" s="7">
        <v>0</v>
      </c>
      <c r="K73" s="7">
        <f t="shared" si="3"/>
        <v>0</v>
      </c>
      <c r="L73" s="7">
        <v>0</v>
      </c>
      <c r="M73" s="8">
        <v>0</v>
      </c>
      <c r="N73" s="7">
        <v>0</v>
      </c>
      <c r="O73" s="8">
        <v>0</v>
      </c>
      <c r="P73" s="7">
        <v>0</v>
      </c>
      <c r="Q73" s="7">
        <v>-57843.13</v>
      </c>
    </row>
    <row r="74" spans="1:17" hidden="1" outlineLevel="2" x14ac:dyDescent="0.25">
      <c r="A74" s="10">
        <v>4</v>
      </c>
      <c r="B74" s="3" t="s">
        <v>121</v>
      </c>
      <c r="C74" s="5">
        <v>45023</v>
      </c>
      <c r="D74" s="6" t="s">
        <v>81</v>
      </c>
      <c r="E74" s="7">
        <v>154390</v>
      </c>
      <c r="F74" s="7">
        <v>0</v>
      </c>
      <c r="G74" s="7">
        <v>154390</v>
      </c>
      <c r="H74" s="7">
        <v>83658.850000000006</v>
      </c>
      <c r="I74" s="7">
        <v>0</v>
      </c>
      <c r="J74" s="7">
        <v>0</v>
      </c>
      <c r="K74" s="7">
        <f t="shared" si="3"/>
        <v>0</v>
      </c>
      <c r="L74" s="7">
        <v>83658.850000000006</v>
      </c>
      <c r="M74" s="8">
        <v>54.19</v>
      </c>
      <c r="N74" s="7">
        <v>83658.850000000006</v>
      </c>
      <c r="O74" s="8">
        <v>100</v>
      </c>
      <c r="P74" s="7">
        <v>0</v>
      </c>
      <c r="Q74" s="7">
        <v>-70731.149999999994</v>
      </c>
    </row>
    <row r="75" spans="1:17" hidden="1" outlineLevel="2" x14ac:dyDescent="0.25">
      <c r="A75" s="10">
        <v>4</v>
      </c>
      <c r="B75" s="3" t="s">
        <v>121</v>
      </c>
      <c r="C75" s="5">
        <v>45024</v>
      </c>
      <c r="D75" s="6" t="s">
        <v>82</v>
      </c>
      <c r="E75" s="7">
        <v>1500</v>
      </c>
      <c r="F75" s="7">
        <v>0</v>
      </c>
      <c r="G75" s="7">
        <v>1500</v>
      </c>
      <c r="H75" s="7">
        <v>0</v>
      </c>
      <c r="I75" s="7">
        <v>0</v>
      </c>
      <c r="J75" s="7">
        <v>0</v>
      </c>
      <c r="K75" s="7">
        <f t="shared" si="3"/>
        <v>0</v>
      </c>
      <c r="L75" s="7">
        <v>0</v>
      </c>
      <c r="M75" s="8">
        <v>0</v>
      </c>
      <c r="N75" s="7">
        <v>0</v>
      </c>
      <c r="O75" s="8">
        <v>0</v>
      </c>
      <c r="P75" s="7">
        <v>0</v>
      </c>
      <c r="Q75" s="7">
        <v>-1500</v>
      </c>
    </row>
    <row r="76" spans="1:17" hidden="1" outlineLevel="2" x14ac:dyDescent="0.25">
      <c r="A76" s="10">
        <v>4</v>
      </c>
      <c r="B76" s="3" t="s">
        <v>121</v>
      </c>
      <c r="C76" s="5">
        <v>45027</v>
      </c>
      <c r="D76" s="6" t="s">
        <v>83</v>
      </c>
      <c r="E76" s="7">
        <v>24000</v>
      </c>
      <c r="F76" s="7">
        <v>0</v>
      </c>
      <c r="G76" s="7">
        <v>24000</v>
      </c>
      <c r="H76" s="7">
        <v>0</v>
      </c>
      <c r="I76" s="7">
        <v>0</v>
      </c>
      <c r="J76" s="7">
        <v>0</v>
      </c>
      <c r="K76" s="7">
        <f t="shared" si="3"/>
        <v>0</v>
      </c>
      <c r="L76" s="7">
        <v>0</v>
      </c>
      <c r="M76" s="8">
        <v>0</v>
      </c>
      <c r="N76" s="7">
        <v>0</v>
      </c>
      <c r="O76" s="8">
        <v>0</v>
      </c>
      <c r="P76" s="7">
        <v>0</v>
      </c>
      <c r="Q76" s="7">
        <v>-24000</v>
      </c>
    </row>
    <row r="77" spans="1:17" hidden="1" outlineLevel="2" x14ac:dyDescent="0.25">
      <c r="A77" s="10">
        <v>4</v>
      </c>
      <c r="B77" s="3" t="s">
        <v>121</v>
      </c>
      <c r="C77" s="5">
        <v>45029</v>
      </c>
      <c r="D77" s="6" t="s">
        <v>84</v>
      </c>
      <c r="E77" s="7">
        <v>116705.83</v>
      </c>
      <c r="F77" s="7">
        <v>0</v>
      </c>
      <c r="G77" s="7">
        <v>116705.83</v>
      </c>
      <c r="H77" s="7">
        <v>0</v>
      </c>
      <c r="I77" s="7">
        <v>0</v>
      </c>
      <c r="J77" s="7">
        <v>0</v>
      </c>
      <c r="K77" s="7">
        <f t="shared" si="3"/>
        <v>0</v>
      </c>
      <c r="L77" s="7">
        <v>0</v>
      </c>
      <c r="M77" s="8">
        <v>0</v>
      </c>
      <c r="N77" s="7">
        <v>0</v>
      </c>
      <c r="O77" s="8">
        <v>0</v>
      </c>
      <c r="P77" s="7">
        <v>0</v>
      </c>
      <c r="Q77" s="7">
        <v>-116705.83</v>
      </c>
    </row>
    <row r="78" spans="1:17" hidden="1" outlineLevel="2" x14ac:dyDescent="0.25">
      <c r="A78" s="10">
        <v>4</v>
      </c>
      <c r="B78" s="3" t="s">
        <v>121</v>
      </c>
      <c r="C78" s="5">
        <v>45030</v>
      </c>
      <c r="D78" s="6" t="s">
        <v>85</v>
      </c>
      <c r="E78" s="7">
        <v>800825.36</v>
      </c>
      <c r="F78" s="7">
        <v>0</v>
      </c>
      <c r="G78" s="7">
        <v>800825.36</v>
      </c>
      <c r="H78" s="7">
        <v>351067.62</v>
      </c>
      <c r="I78" s="7">
        <v>0</v>
      </c>
      <c r="J78" s="7">
        <v>0</v>
      </c>
      <c r="K78" s="7">
        <f t="shared" si="3"/>
        <v>0</v>
      </c>
      <c r="L78" s="7">
        <v>351067.62</v>
      </c>
      <c r="M78" s="8">
        <v>43.84</v>
      </c>
      <c r="N78" s="7">
        <v>351067.62</v>
      </c>
      <c r="O78" s="8">
        <v>100</v>
      </c>
      <c r="P78" s="7">
        <v>0</v>
      </c>
      <c r="Q78" s="7">
        <v>-449757.74</v>
      </c>
    </row>
    <row r="79" spans="1:17" hidden="1" outlineLevel="2" x14ac:dyDescent="0.25">
      <c r="A79" s="10">
        <v>4</v>
      </c>
      <c r="B79" s="3" t="s">
        <v>121</v>
      </c>
      <c r="C79" s="5">
        <v>45031</v>
      </c>
      <c r="D79" s="6" t="s">
        <v>86</v>
      </c>
      <c r="E79" s="7">
        <v>2000000</v>
      </c>
      <c r="F79" s="7">
        <v>0</v>
      </c>
      <c r="G79" s="7">
        <v>2000000</v>
      </c>
      <c r="H79" s="7">
        <v>0</v>
      </c>
      <c r="I79" s="7">
        <v>0</v>
      </c>
      <c r="J79" s="7">
        <v>0</v>
      </c>
      <c r="K79" s="7">
        <f t="shared" si="3"/>
        <v>0</v>
      </c>
      <c r="L79" s="7">
        <v>0</v>
      </c>
      <c r="M79" s="8">
        <v>0</v>
      </c>
      <c r="N79" s="7">
        <v>0</v>
      </c>
      <c r="O79" s="8">
        <v>0</v>
      </c>
      <c r="P79" s="7">
        <v>0</v>
      </c>
      <c r="Q79" s="7">
        <v>-2000000</v>
      </c>
    </row>
    <row r="80" spans="1:17" hidden="1" outlineLevel="2" x14ac:dyDescent="0.25">
      <c r="A80" s="10">
        <v>4</v>
      </c>
      <c r="B80" s="3" t="s">
        <v>121</v>
      </c>
      <c r="C80" s="5">
        <v>45051</v>
      </c>
      <c r="D80" s="6" t="s">
        <v>87</v>
      </c>
      <c r="E80" s="7">
        <v>300000</v>
      </c>
      <c r="F80" s="7">
        <v>0</v>
      </c>
      <c r="G80" s="7">
        <v>300000</v>
      </c>
      <c r="H80" s="7">
        <v>484800</v>
      </c>
      <c r="I80" s="7">
        <v>0</v>
      </c>
      <c r="J80" s="7">
        <v>0</v>
      </c>
      <c r="K80" s="7">
        <f t="shared" si="3"/>
        <v>0</v>
      </c>
      <c r="L80" s="7">
        <v>484800</v>
      </c>
      <c r="M80" s="8">
        <v>161.6</v>
      </c>
      <c r="N80" s="7">
        <v>484800</v>
      </c>
      <c r="O80" s="8">
        <v>100</v>
      </c>
      <c r="P80" s="7">
        <v>0</v>
      </c>
      <c r="Q80" s="7">
        <v>184800</v>
      </c>
    </row>
    <row r="81" spans="1:17" hidden="1" outlineLevel="2" x14ac:dyDescent="0.25">
      <c r="A81" s="10">
        <v>4</v>
      </c>
      <c r="B81" s="3" t="s">
        <v>121</v>
      </c>
      <c r="C81" s="5">
        <v>45052</v>
      </c>
      <c r="D81" s="6" t="s">
        <v>88</v>
      </c>
      <c r="E81" s="7">
        <v>300000</v>
      </c>
      <c r="F81" s="7">
        <v>0</v>
      </c>
      <c r="G81" s="7">
        <v>300000</v>
      </c>
      <c r="H81" s="7">
        <v>0</v>
      </c>
      <c r="I81" s="7">
        <v>0</v>
      </c>
      <c r="J81" s="7">
        <v>0</v>
      </c>
      <c r="K81" s="7">
        <f t="shared" si="3"/>
        <v>0</v>
      </c>
      <c r="L81" s="7">
        <v>0</v>
      </c>
      <c r="M81" s="8">
        <v>0</v>
      </c>
      <c r="N81" s="7">
        <v>0</v>
      </c>
      <c r="O81" s="8">
        <v>0</v>
      </c>
      <c r="P81" s="7">
        <v>0</v>
      </c>
      <c r="Q81" s="7">
        <v>-300000</v>
      </c>
    </row>
    <row r="82" spans="1:17" hidden="1" outlineLevel="2" x14ac:dyDescent="0.25">
      <c r="A82" s="10">
        <v>4</v>
      </c>
      <c r="B82" s="3" t="s">
        <v>121</v>
      </c>
      <c r="C82" s="5">
        <v>45061</v>
      </c>
      <c r="D82" s="6" t="s">
        <v>89</v>
      </c>
      <c r="E82" s="7">
        <v>35456.129999999997</v>
      </c>
      <c r="F82" s="7">
        <v>0</v>
      </c>
      <c r="G82" s="7">
        <v>35456.129999999997</v>
      </c>
      <c r="H82" s="7">
        <v>0</v>
      </c>
      <c r="I82" s="7">
        <v>0</v>
      </c>
      <c r="J82" s="7">
        <v>0</v>
      </c>
      <c r="K82" s="7">
        <f t="shared" si="3"/>
        <v>0</v>
      </c>
      <c r="L82" s="7">
        <v>0</v>
      </c>
      <c r="M82" s="8">
        <v>0</v>
      </c>
      <c r="N82" s="7">
        <v>0</v>
      </c>
      <c r="O82" s="8">
        <v>0</v>
      </c>
      <c r="P82" s="7">
        <v>0</v>
      </c>
      <c r="Q82" s="7">
        <v>-35456.129999999997</v>
      </c>
    </row>
    <row r="83" spans="1:17" hidden="1" outlineLevel="2" x14ac:dyDescent="0.25">
      <c r="A83" s="10">
        <v>4</v>
      </c>
      <c r="B83" s="3" t="s">
        <v>121</v>
      </c>
      <c r="C83" s="5">
        <v>45062</v>
      </c>
      <c r="D83" s="6" t="s">
        <v>90</v>
      </c>
      <c r="E83" s="7">
        <v>1916280</v>
      </c>
      <c r="F83" s="7">
        <v>0</v>
      </c>
      <c r="G83" s="7">
        <v>1916280</v>
      </c>
      <c r="H83" s="7">
        <v>0</v>
      </c>
      <c r="I83" s="7">
        <v>0</v>
      </c>
      <c r="J83" s="7">
        <v>0</v>
      </c>
      <c r="K83" s="7">
        <f t="shared" si="3"/>
        <v>0</v>
      </c>
      <c r="L83" s="7">
        <v>0</v>
      </c>
      <c r="M83" s="8">
        <v>0</v>
      </c>
      <c r="N83" s="7">
        <v>0</v>
      </c>
      <c r="O83" s="8">
        <v>0</v>
      </c>
      <c r="P83" s="7">
        <v>0</v>
      </c>
      <c r="Q83" s="7">
        <v>-1916280</v>
      </c>
    </row>
    <row r="84" spans="1:17" hidden="1" outlineLevel="2" x14ac:dyDescent="0.25">
      <c r="A84" s="10">
        <v>4</v>
      </c>
      <c r="B84" s="3" t="s">
        <v>121</v>
      </c>
      <c r="C84" s="5">
        <v>45081</v>
      </c>
      <c r="D84" s="6" t="s">
        <v>91</v>
      </c>
      <c r="E84" s="7">
        <v>60000</v>
      </c>
      <c r="F84" s="7">
        <v>0</v>
      </c>
      <c r="G84" s="7">
        <v>60000</v>
      </c>
      <c r="H84" s="7">
        <v>0</v>
      </c>
      <c r="I84" s="7">
        <v>0</v>
      </c>
      <c r="J84" s="7">
        <v>0</v>
      </c>
      <c r="K84" s="7">
        <f t="shared" si="3"/>
        <v>0</v>
      </c>
      <c r="L84" s="7">
        <v>0</v>
      </c>
      <c r="M84" s="8">
        <v>0</v>
      </c>
      <c r="N84" s="7">
        <v>0</v>
      </c>
      <c r="O84" s="8">
        <v>0</v>
      </c>
      <c r="P84" s="7">
        <v>0</v>
      </c>
      <c r="Q84" s="7">
        <v>-60000</v>
      </c>
    </row>
    <row r="85" spans="1:17" hidden="1" outlineLevel="2" x14ac:dyDescent="0.25">
      <c r="A85" s="10">
        <v>4</v>
      </c>
      <c r="B85" s="3" t="s">
        <v>121</v>
      </c>
      <c r="C85" s="5">
        <v>45089</v>
      </c>
      <c r="D85" s="6" t="s">
        <v>92</v>
      </c>
      <c r="E85" s="7">
        <v>25000</v>
      </c>
      <c r="F85" s="7">
        <v>0</v>
      </c>
      <c r="G85" s="7">
        <v>25000</v>
      </c>
      <c r="H85" s="7">
        <v>0</v>
      </c>
      <c r="I85" s="7">
        <v>0</v>
      </c>
      <c r="J85" s="7">
        <v>0</v>
      </c>
      <c r="K85" s="7">
        <f t="shared" si="3"/>
        <v>0</v>
      </c>
      <c r="L85" s="7">
        <v>0</v>
      </c>
      <c r="M85" s="8">
        <v>0</v>
      </c>
      <c r="N85" s="7">
        <v>0</v>
      </c>
      <c r="O85" s="8">
        <v>0</v>
      </c>
      <c r="P85" s="7">
        <v>0</v>
      </c>
      <c r="Q85" s="7">
        <v>-25000</v>
      </c>
    </row>
    <row r="86" spans="1:17" hidden="1" outlineLevel="2" x14ac:dyDescent="0.25">
      <c r="A86" s="10">
        <v>4</v>
      </c>
      <c r="B86" s="3" t="s">
        <v>121</v>
      </c>
      <c r="C86" s="5">
        <v>47000</v>
      </c>
      <c r="D86" s="6" t="s">
        <v>93</v>
      </c>
      <c r="E86" s="7">
        <v>1000</v>
      </c>
      <c r="F86" s="7">
        <v>0</v>
      </c>
      <c r="G86" s="7">
        <v>1000</v>
      </c>
      <c r="H86" s="7">
        <v>0</v>
      </c>
      <c r="I86" s="7">
        <v>0</v>
      </c>
      <c r="J86" s="7">
        <v>0</v>
      </c>
      <c r="K86" s="7">
        <f t="shared" si="3"/>
        <v>0</v>
      </c>
      <c r="L86" s="7">
        <v>0</v>
      </c>
      <c r="M86" s="8">
        <v>0</v>
      </c>
      <c r="N86" s="7">
        <v>0</v>
      </c>
      <c r="O86" s="8">
        <v>0</v>
      </c>
      <c r="P86" s="7">
        <v>0</v>
      </c>
      <c r="Q86" s="7">
        <v>-1000</v>
      </c>
    </row>
    <row r="87" spans="1:17" hidden="1" outlineLevel="2" x14ac:dyDescent="0.25">
      <c r="A87" s="10">
        <v>4</v>
      </c>
      <c r="B87" s="3" t="s">
        <v>121</v>
      </c>
      <c r="C87" s="5">
        <v>49003</v>
      </c>
      <c r="D87" s="6" t="s">
        <v>94</v>
      </c>
      <c r="E87" s="7">
        <v>5031655.58</v>
      </c>
      <c r="F87" s="7">
        <v>0</v>
      </c>
      <c r="G87" s="7">
        <v>5031655.58</v>
      </c>
      <c r="H87" s="7">
        <v>0</v>
      </c>
      <c r="I87" s="7">
        <v>0</v>
      </c>
      <c r="J87" s="7">
        <v>0</v>
      </c>
      <c r="K87" s="7">
        <f t="shared" si="3"/>
        <v>0</v>
      </c>
      <c r="L87" s="7">
        <v>0</v>
      </c>
      <c r="M87" s="8">
        <v>0</v>
      </c>
      <c r="N87" s="7">
        <v>0</v>
      </c>
      <c r="O87" s="8">
        <v>0</v>
      </c>
      <c r="P87" s="7">
        <v>0</v>
      </c>
      <c r="Q87" s="7">
        <v>-5031655.58</v>
      </c>
    </row>
    <row r="88" spans="1:17" hidden="1" outlineLevel="2" x14ac:dyDescent="0.25">
      <c r="A88" s="10">
        <v>4</v>
      </c>
      <c r="B88" s="3" t="s">
        <v>121</v>
      </c>
      <c r="C88" s="5">
        <v>49004</v>
      </c>
      <c r="D88" s="6" t="s">
        <v>95</v>
      </c>
      <c r="E88" s="7">
        <v>12927</v>
      </c>
      <c r="F88" s="7">
        <v>0</v>
      </c>
      <c r="G88" s="7">
        <v>12927</v>
      </c>
      <c r="H88" s="7">
        <v>0</v>
      </c>
      <c r="I88" s="7">
        <v>0</v>
      </c>
      <c r="J88" s="7">
        <v>0</v>
      </c>
      <c r="K88" s="7">
        <f t="shared" si="3"/>
        <v>0</v>
      </c>
      <c r="L88" s="7">
        <v>0</v>
      </c>
      <c r="M88" s="8">
        <v>0</v>
      </c>
      <c r="N88" s="7">
        <v>0</v>
      </c>
      <c r="O88" s="8">
        <v>0</v>
      </c>
      <c r="P88" s="7">
        <v>0</v>
      </c>
      <c r="Q88" s="7">
        <v>-12927</v>
      </c>
    </row>
    <row r="89" spans="1:17" outlineLevel="1" collapsed="1" x14ac:dyDescent="0.25">
      <c r="A89" s="11" t="s">
        <v>125</v>
      </c>
      <c r="C89" s="20" t="s">
        <v>136</v>
      </c>
      <c r="D89" s="6"/>
      <c r="E89" s="7">
        <f>SUBTOTAL(9,E68:E88)</f>
        <v>22686257.93</v>
      </c>
      <c r="F89" s="7">
        <f>SUBTOTAL(9,F68:F88)</f>
        <v>0</v>
      </c>
      <c r="G89" s="7">
        <f>SUBTOTAL(9,G68:G88)</f>
        <v>22686257.93</v>
      </c>
      <c r="H89" s="7">
        <f>SUBTOTAL(9,H68:H88)</f>
        <v>6501074.7799999993</v>
      </c>
      <c r="I89" s="7"/>
      <c r="J89" s="7"/>
      <c r="K89" s="7">
        <f>SUBTOTAL(9,K68:K88)</f>
        <v>0</v>
      </c>
      <c r="L89" s="7">
        <f>SUBTOTAL(9,L68:L88)</f>
        <v>6501074.7799999993</v>
      </c>
      <c r="M89" s="8"/>
      <c r="N89" s="7">
        <f>SUBTOTAL(9,N68:N88)</f>
        <v>6501074.7799999993</v>
      </c>
      <c r="O89" s="8"/>
      <c r="P89" s="7">
        <f>SUBTOTAL(9,P68:P88)</f>
        <v>0</v>
      </c>
      <c r="Q89" s="7">
        <f>SUBTOTAL(9,Q68:Q88)</f>
        <v>-16185183.150000002</v>
      </c>
    </row>
    <row r="90" spans="1:17" hidden="1" outlineLevel="2" x14ac:dyDescent="0.25">
      <c r="A90" s="10">
        <v>5</v>
      </c>
      <c r="B90" s="3" t="s">
        <v>121</v>
      </c>
      <c r="C90" s="5">
        <v>52000</v>
      </c>
      <c r="D90" s="6" t="s">
        <v>96</v>
      </c>
      <c r="E90" s="7">
        <v>1000</v>
      </c>
      <c r="F90" s="7">
        <v>0</v>
      </c>
      <c r="G90" s="7">
        <v>1000</v>
      </c>
      <c r="H90" s="7">
        <v>30.62</v>
      </c>
      <c r="I90" s="7">
        <v>0</v>
      </c>
      <c r="J90" s="7">
        <v>0</v>
      </c>
      <c r="K90" s="7">
        <f t="shared" ref="K90:K98" si="4">H90-I90-J90-L90</f>
        <v>0</v>
      </c>
      <c r="L90" s="7">
        <v>30.62</v>
      </c>
      <c r="M90" s="8">
        <v>3.06</v>
      </c>
      <c r="N90" s="7">
        <v>30.62</v>
      </c>
      <c r="O90" s="8">
        <v>100</v>
      </c>
      <c r="P90" s="7">
        <v>0</v>
      </c>
      <c r="Q90" s="7">
        <v>-969.38</v>
      </c>
    </row>
    <row r="91" spans="1:17" hidden="1" outlineLevel="2" x14ac:dyDescent="0.25">
      <c r="A91" s="10">
        <v>5</v>
      </c>
      <c r="B91" s="3" t="s">
        <v>121</v>
      </c>
      <c r="C91" s="5">
        <v>53410</v>
      </c>
      <c r="D91" s="6" t="s">
        <v>97</v>
      </c>
      <c r="E91" s="7">
        <v>360000</v>
      </c>
      <c r="F91" s="7">
        <v>0</v>
      </c>
      <c r="G91" s="7">
        <v>360000</v>
      </c>
      <c r="H91" s="7">
        <v>165943.91</v>
      </c>
      <c r="I91" s="7">
        <v>0</v>
      </c>
      <c r="J91" s="7">
        <v>0</v>
      </c>
      <c r="K91" s="7">
        <f t="shared" si="4"/>
        <v>0</v>
      </c>
      <c r="L91" s="7">
        <v>165943.91</v>
      </c>
      <c r="M91" s="8">
        <v>46.1</v>
      </c>
      <c r="N91" s="7">
        <v>165943.91</v>
      </c>
      <c r="O91" s="8">
        <v>100</v>
      </c>
      <c r="P91" s="7">
        <v>0</v>
      </c>
      <c r="Q91" s="7">
        <v>-194056.09</v>
      </c>
    </row>
    <row r="92" spans="1:17" hidden="1" outlineLevel="2" x14ac:dyDescent="0.25">
      <c r="A92" s="10">
        <v>5</v>
      </c>
      <c r="B92" s="3" t="s">
        <v>121</v>
      </c>
      <c r="C92" s="5">
        <v>54100</v>
      </c>
      <c r="D92" s="6" t="s">
        <v>98</v>
      </c>
      <c r="E92" s="7">
        <v>1000</v>
      </c>
      <c r="F92" s="7">
        <v>0</v>
      </c>
      <c r="G92" s="7">
        <v>1000</v>
      </c>
      <c r="H92" s="7">
        <v>5433.43</v>
      </c>
      <c r="I92" s="7">
        <v>0</v>
      </c>
      <c r="J92" s="7">
        <v>0</v>
      </c>
      <c r="K92" s="7">
        <f t="shared" si="4"/>
        <v>0</v>
      </c>
      <c r="L92" s="7">
        <v>5433.43</v>
      </c>
      <c r="M92" s="8">
        <v>543.34</v>
      </c>
      <c r="N92" s="7">
        <v>5433.43</v>
      </c>
      <c r="O92" s="8">
        <v>100</v>
      </c>
      <c r="P92" s="7">
        <v>0</v>
      </c>
      <c r="Q92" s="7">
        <v>4433.43</v>
      </c>
    </row>
    <row r="93" spans="1:17" hidden="1" outlineLevel="2" x14ac:dyDescent="0.25">
      <c r="A93" s="10">
        <v>5</v>
      </c>
      <c r="B93" s="3" t="s">
        <v>121</v>
      </c>
      <c r="C93" s="5">
        <v>55001</v>
      </c>
      <c r="D93" s="6" t="s">
        <v>99</v>
      </c>
      <c r="E93" s="7">
        <v>300000</v>
      </c>
      <c r="F93" s="7">
        <v>0</v>
      </c>
      <c r="G93" s="7">
        <v>300000</v>
      </c>
      <c r="H93" s="7">
        <v>278831.26</v>
      </c>
      <c r="I93" s="7">
        <v>0</v>
      </c>
      <c r="J93" s="7">
        <v>0</v>
      </c>
      <c r="K93" s="7">
        <f t="shared" si="4"/>
        <v>0</v>
      </c>
      <c r="L93" s="7">
        <v>278831.26</v>
      </c>
      <c r="M93" s="8">
        <v>92.94</v>
      </c>
      <c r="N93" s="7">
        <v>189869.98</v>
      </c>
      <c r="O93" s="8">
        <v>68.09</v>
      </c>
      <c r="P93" s="7">
        <v>88961.279999999999</v>
      </c>
      <c r="Q93" s="7">
        <v>-21168.74</v>
      </c>
    </row>
    <row r="94" spans="1:17" hidden="1" outlineLevel="2" x14ac:dyDescent="0.25">
      <c r="A94" s="10">
        <v>5</v>
      </c>
      <c r="B94" s="3" t="s">
        <v>121</v>
      </c>
      <c r="C94" s="5">
        <v>55002</v>
      </c>
      <c r="D94" s="6" t="s">
        <v>100</v>
      </c>
      <c r="E94" s="7">
        <v>405000</v>
      </c>
      <c r="F94" s="7">
        <v>0</v>
      </c>
      <c r="G94" s="7">
        <v>405000</v>
      </c>
      <c r="H94" s="7">
        <v>0</v>
      </c>
      <c r="I94" s="7">
        <v>0</v>
      </c>
      <c r="J94" s="7">
        <v>0</v>
      </c>
      <c r="K94" s="7">
        <f t="shared" si="4"/>
        <v>0</v>
      </c>
      <c r="L94" s="7">
        <v>0</v>
      </c>
      <c r="M94" s="8">
        <v>0</v>
      </c>
      <c r="N94" s="7">
        <v>0</v>
      </c>
      <c r="O94" s="8">
        <v>0</v>
      </c>
      <c r="P94" s="7">
        <v>0</v>
      </c>
      <c r="Q94" s="7">
        <v>-405000</v>
      </c>
    </row>
    <row r="95" spans="1:17" hidden="1" outlineLevel="2" x14ac:dyDescent="0.25">
      <c r="A95" s="10">
        <v>5</v>
      </c>
      <c r="B95" s="3" t="s">
        <v>121</v>
      </c>
      <c r="C95" s="5">
        <v>55003</v>
      </c>
      <c r="D95" s="6" t="s">
        <v>101</v>
      </c>
      <c r="E95" s="7">
        <v>420015.47</v>
      </c>
      <c r="F95" s="7">
        <v>0</v>
      </c>
      <c r="G95" s="7">
        <v>420015.47</v>
      </c>
      <c r="H95" s="7">
        <v>48000</v>
      </c>
      <c r="I95" s="7">
        <v>0</v>
      </c>
      <c r="J95" s="7">
        <v>0</v>
      </c>
      <c r="K95" s="7">
        <f t="shared" si="4"/>
        <v>0</v>
      </c>
      <c r="L95" s="7">
        <v>48000</v>
      </c>
      <c r="M95" s="8">
        <v>11.43</v>
      </c>
      <c r="N95" s="7">
        <v>0</v>
      </c>
      <c r="O95" s="8">
        <v>0</v>
      </c>
      <c r="P95" s="7">
        <v>48000</v>
      </c>
      <c r="Q95" s="7">
        <v>-372015.47</v>
      </c>
    </row>
    <row r="96" spans="1:17" hidden="1" outlineLevel="2" x14ac:dyDescent="0.25">
      <c r="A96" s="10">
        <v>5</v>
      </c>
      <c r="B96" s="3" t="s">
        <v>121</v>
      </c>
      <c r="C96" s="5">
        <v>55004</v>
      </c>
      <c r="D96" s="6" t="s">
        <v>102</v>
      </c>
      <c r="E96" s="7">
        <v>450000</v>
      </c>
      <c r="F96" s="7">
        <v>0</v>
      </c>
      <c r="G96" s="7">
        <v>450000</v>
      </c>
      <c r="H96" s="7">
        <v>27600</v>
      </c>
      <c r="I96" s="7">
        <v>0</v>
      </c>
      <c r="J96" s="7">
        <v>0</v>
      </c>
      <c r="K96" s="7">
        <f t="shared" si="4"/>
        <v>0</v>
      </c>
      <c r="L96" s="7">
        <v>27600</v>
      </c>
      <c r="M96" s="8">
        <v>6.13</v>
      </c>
      <c r="N96" s="7">
        <v>27600</v>
      </c>
      <c r="O96" s="8">
        <v>100</v>
      </c>
      <c r="P96" s="7">
        <v>0</v>
      </c>
      <c r="Q96" s="7">
        <v>-422400</v>
      </c>
    </row>
    <row r="97" spans="1:17" hidden="1" outlineLevel="2" x14ac:dyDescent="0.25">
      <c r="A97" s="10">
        <v>5</v>
      </c>
      <c r="B97" s="3" t="s">
        <v>121</v>
      </c>
      <c r="C97" s="5">
        <v>55005</v>
      </c>
      <c r="D97" s="6" t="s">
        <v>103</v>
      </c>
      <c r="E97" s="7">
        <v>80000</v>
      </c>
      <c r="F97" s="7">
        <v>0</v>
      </c>
      <c r="G97" s="7">
        <v>80000</v>
      </c>
      <c r="H97" s="7">
        <v>53333.33</v>
      </c>
      <c r="I97" s="7">
        <v>0</v>
      </c>
      <c r="J97" s="7">
        <v>0</v>
      </c>
      <c r="K97" s="7">
        <f t="shared" si="4"/>
        <v>0</v>
      </c>
      <c r="L97" s="7">
        <v>53333.33</v>
      </c>
      <c r="M97" s="8">
        <v>66.67</v>
      </c>
      <c r="N97" s="7">
        <v>53333.33</v>
      </c>
      <c r="O97" s="8">
        <v>100</v>
      </c>
      <c r="P97" s="7">
        <v>0</v>
      </c>
      <c r="Q97" s="7">
        <v>-26666.67</v>
      </c>
    </row>
    <row r="98" spans="1:17" hidden="1" outlineLevel="2" x14ac:dyDescent="0.25">
      <c r="A98" s="10">
        <v>5</v>
      </c>
      <c r="B98" s="3" t="s">
        <v>121</v>
      </c>
      <c r="C98" s="5">
        <v>55900</v>
      </c>
      <c r="D98" s="6" t="s">
        <v>104</v>
      </c>
      <c r="E98" s="7">
        <v>200000</v>
      </c>
      <c r="F98" s="7">
        <v>0</v>
      </c>
      <c r="G98" s="7">
        <v>200000</v>
      </c>
      <c r="H98" s="7">
        <v>0.1</v>
      </c>
      <c r="I98" s="7">
        <v>0</v>
      </c>
      <c r="J98" s="7">
        <v>0</v>
      </c>
      <c r="K98" s="7">
        <f t="shared" si="4"/>
        <v>0</v>
      </c>
      <c r="L98" s="7">
        <v>0.1</v>
      </c>
      <c r="M98" s="8">
        <v>0</v>
      </c>
      <c r="N98" s="7">
        <v>0.1</v>
      </c>
      <c r="O98" s="8">
        <v>100</v>
      </c>
      <c r="P98" s="7">
        <v>0</v>
      </c>
      <c r="Q98" s="7">
        <v>-199999.99</v>
      </c>
    </row>
    <row r="99" spans="1:17" outlineLevel="1" collapsed="1" x14ac:dyDescent="0.25">
      <c r="A99" s="11" t="s">
        <v>126</v>
      </c>
      <c r="C99" s="19" t="s">
        <v>137</v>
      </c>
      <c r="D99" s="6"/>
      <c r="E99" s="7">
        <f>SUBTOTAL(9,E90:E98)</f>
        <v>2217015.4699999997</v>
      </c>
      <c r="F99" s="7">
        <f>SUBTOTAL(9,F90:F98)</f>
        <v>0</v>
      </c>
      <c r="G99" s="7">
        <f>SUBTOTAL(9,G90:G98)</f>
        <v>2217015.4699999997</v>
      </c>
      <c r="H99" s="7">
        <f>SUBTOTAL(9,H90:H98)</f>
        <v>579172.64999999991</v>
      </c>
      <c r="I99" s="7"/>
      <c r="J99" s="7"/>
      <c r="K99" s="7">
        <f>SUBTOTAL(9,K90:K98)</f>
        <v>0</v>
      </c>
      <c r="L99" s="7">
        <f>SUBTOTAL(9,L90:L98)</f>
        <v>579172.64999999991</v>
      </c>
      <c r="M99" s="8"/>
      <c r="N99" s="7">
        <f>SUBTOTAL(9,N90:N98)</f>
        <v>442211.37</v>
      </c>
      <c r="O99" s="8"/>
      <c r="P99" s="7">
        <f>SUBTOTAL(9,P90:P98)</f>
        <v>136961.28</v>
      </c>
      <c r="Q99" s="7">
        <f>SUBTOTAL(9,Q90:Q98)</f>
        <v>-1637842.91</v>
      </c>
    </row>
    <row r="100" spans="1:17" hidden="1" outlineLevel="2" x14ac:dyDescent="0.25">
      <c r="A100" s="10">
        <v>6</v>
      </c>
      <c r="B100" s="3" t="s">
        <v>121</v>
      </c>
      <c r="C100" s="5">
        <v>60301</v>
      </c>
      <c r="D100" s="6" t="s">
        <v>105</v>
      </c>
      <c r="E100" s="7">
        <v>13907780.5</v>
      </c>
      <c r="F100" s="7">
        <v>0</v>
      </c>
      <c r="G100" s="7">
        <v>13907780.5</v>
      </c>
      <c r="H100" s="7">
        <v>6553000</v>
      </c>
      <c r="I100" s="7">
        <v>0</v>
      </c>
      <c r="J100" s="7">
        <v>0</v>
      </c>
      <c r="K100" s="7">
        <f>H100-I100-J100-L100</f>
        <v>0</v>
      </c>
      <c r="L100" s="7">
        <v>6553000</v>
      </c>
      <c r="M100" s="8">
        <v>47.12</v>
      </c>
      <c r="N100" s="7">
        <v>6553000</v>
      </c>
      <c r="O100" s="8">
        <v>100</v>
      </c>
      <c r="P100" s="7">
        <v>0</v>
      </c>
      <c r="Q100" s="7">
        <v>-7354780.5</v>
      </c>
    </row>
    <row r="101" spans="1:17" hidden="1" outlineLevel="2" x14ac:dyDescent="0.25">
      <c r="A101" s="10">
        <v>6</v>
      </c>
      <c r="B101" s="3" t="s">
        <v>121</v>
      </c>
      <c r="C101" s="5">
        <v>61900</v>
      </c>
      <c r="D101" s="6" t="s">
        <v>106</v>
      </c>
      <c r="E101" s="7">
        <v>1000</v>
      </c>
      <c r="F101" s="7">
        <v>0</v>
      </c>
      <c r="G101" s="7">
        <v>1000</v>
      </c>
      <c r="H101" s="7">
        <v>0</v>
      </c>
      <c r="I101" s="7">
        <v>0</v>
      </c>
      <c r="J101" s="7">
        <v>0</v>
      </c>
      <c r="K101" s="7">
        <f>H101-I101-J101-L101</f>
        <v>0</v>
      </c>
      <c r="L101" s="7">
        <v>0</v>
      </c>
      <c r="M101" s="8">
        <v>0</v>
      </c>
      <c r="N101" s="7">
        <v>0</v>
      </c>
      <c r="O101" s="8">
        <v>0</v>
      </c>
      <c r="P101" s="7">
        <v>0</v>
      </c>
      <c r="Q101" s="7">
        <v>-1000</v>
      </c>
    </row>
    <row r="102" spans="1:17" outlineLevel="1" collapsed="1" x14ac:dyDescent="0.25">
      <c r="A102" s="11" t="s">
        <v>127</v>
      </c>
      <c r="C102" s="22" t="s">
        <v>138</v>
      </c>
      <c r="D102" s="6"/>
      <c r="E102" s="7">
        <f>SUBTOTAL(9,E100:E101)</f>
        <v>13908780.5</v>
      </c>
      <c r="F102" s="7">
        <f>SUBTOTAL(9,F100:F101)</f>
        <v>0</v>
      </c>
      <c r="G102" s="7">
        <f>SUBTOTAL(9,G100:G101)</f>
        <v>13908780.5</v>
      </c>
      <c r="H102" s="7">
        <f>SUBTOTAL(9,H100:H101)</f>
        <v>6553000</v>
      </c>
      <c r="I102" s="7"/>
      <c r="J102" s="7"/>
      <c r="K102" s="7">
        <f>SUBTOTAL(9,K100:K101)</f>
        <v>0</v>
      </c>
      <c r="L102" s="7">
        <f>SUBTOTAL(9,L100:L101)</f>
        <v>6553000</v>
      </c>
      <c r="M102" s="8"/>
      <c r="N102" s="7">
        <f>SUBTOTAL(9,N100:N101)</f>
        <v>6553000</v>
      </c>
      <c r="O102" s="8"/>
      <c r="P102" s="7">
        <f>SUBTOTAL(9,P100:P101)</f>
        <v>0</v>
      </c>
      <c r="Q102" s="7">
        <f>SUBTOTAL(9,Q100:Q101)</f>
        <v>-7355780.5</v>
      </c>
    </row>
    <row r="103" spans="1:17" hidden="1" outlineLevel="2" x14ac:dyDescent="0.25">
      <c r="A103" s="10">
        <v>7</v>
      </c>
      <c r="B103" s="3" t="s">
        <v>121</v>
      </c>
      <c r="C103" s="5">
        <v>75030</v>
      </c>
      <c r="D103" s="6" t="s">
        <v>107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>H103-I103-J103-L103</f>
        <v>0</v>
      </c>
      <c r="L103" s="7">
        <v>0</v>
      </c>
      <c r="M103" s="8">
        <v>0</v>
      </c>
      <c r="N103" s="7">
        <v>0</v>
      </c>
      <c r="O103" s="8">
        <v>0</v>
      </c>
      <c r="P103" s="7">
        <v>0</v>
      </c>
      <c r="Q103" s="7">
        <v>0</v>
      </c>
    </row>
    <row r="104" spans="1:17" hidden="1" outlineLevel="2" x14ac:dyDescent="0.25">
      <c r="A104" s="10">
        <v>7</v>
      </c>
      <c r="B104" s="3" t="s">
        <v>121</v>
      </c>
      <c r="C104" s="5">
        <v>75080</v>
      </c>
      <c r="D104" s="6" t="s">
        <v>108</v>
      </c>
      <c r="E104" s="7">
        <v>2082000</v>
      </c>
      <c r="F104" s="7">
        <v>200000</v>
      </c>
      <c r="G104" s="7">
        <v>2282000</v>
      </c>
      <c r="H104" s="7">
        <v>0</v>
      </c>
      <c r="I104" s="7">
        <v>0</v>
      </c>
      <c r="J104" s="7">
        <v>0</v>
      </c>
      <c r="K104" s="7">
        <f>H104-I104-J104-L104</f>
        <v>0</v>
      </c>
      <c r="L104" s="7">
        <v>0</v>
      </c>
      <c r="M104" s="8">
        <v>0</v>
      </c>
      <c r="N104" s="7">
        <v>0</v>
      </c>
      <c r="O104" s="8">
        <v>0</v>
      </c>
      <c r="P104" s="7">
        <v>0</v>
      </c>
      <c r="Q104" s="7">
        <v>-2282000</v>
      </c>
    </row>
    <row r="105" spans="1:17" hidden="1" outlineLevel="2" x14ac:dyDescent="0.25">
      <c r="A105" s="10">
        <v>7</v>
      </c>
      <c r="B105" s="3" t="s">
        <v>121</v>
      </c>
      <c r="C105" s="5">
        <v>75081</v>
      </c>
      <c r="D105" s="6" t="s">
        <v>109</v>
      </c>
      <c r="E105" s="7">
        <v>2000000</v>
      </c>
      <c r="F105" s="7">
        <v>0</v>
      </c>
      <c r="G105" s="7">
        <v>2000000</v>
      </c>
      <c r="H105" s="7">
        <v>0</v>
      </c>
      <c r="I105" s="7">
        <v>0</v>
      </c>
      <c r="J105" s="7">
        <v>0</v>
      </c>
      <c r="K105" s="7">
        <f>H105-I105-J105-L105</f>
        <v>0</v>
      </c>
      <c r="L105" s="7">
        <v>0</v>
      </c>
      <c r="M105" s="8">
        <v>0</v>
      </c>
      <c r="N105" s="7">
        <v>0</v>
      </c>
      <c r="O105" s="8">
        <v>0</v>
      </c>
      <c r="P105" s="7">
        <v>0</v>
      </c>
      <c r="Q105" s="7">
        <v>-2000000</v>
      </c>
    </row>
    <row r="106" spans="1:17" hidden="1" outlineLevel="2" x14ac:dyDescent="0.25">
      <c r="A106" s="10">
        <v>7</v>
      </c>
      <c r="B106" s="3" t="s">
        <v>121</v>
      </c>
      <c r="C106" s="5">
        <v>79100</v>
      </c>
      <c r="D106" s="6" t="s">
        <v>110</v>
      </c>
      <c r="E106" s="7">
        <v>0</v>
      </c>
      <c r="F106" s="7">
        <v>374142.2</v>
      </c>
      <c r="G106" s="7">
        <v>374142.2</v>
      </c>
      <c r="H106" s="7">
        <v>0</v>
      </c>
      <c r="I106" s="7">
        <v>0</v>
      </c>
      <c r="J106" s="7">
        <v>0</v>
      </c>
      <c r="K106" s="7">
        <f>H106-I106-J106-L106</f>
        <v>0</v>
      </c>
      <c r="L106" s="7">
        <v>0</v>
      </c>
      <c r="M106" s="8">
        <v>0</v>
      </c>
      <c r="N106" s="7">
        <v>0</v>
      </c>
      <c r="O106" s="8">
        <v>0</v>
      </c>
      <c r="P106" s="7">
        <v>0</v>
      </c>
      <c r="Q106" s="7">
        <v>-374142.2</v>
      </c>
    </row>
    <row r="107" spans="1:17" outlineLevel="1" collapsed="1" x14ac:dyDescent="0.25">
      <c r="A107" s="11" t="s">
        <v>128</v>
      </c>
      <c r="C107" s="19" t="s">
        <v>139</v>
      </c>
      <c r="D107" s="6"/>
      <c r="E107" s="7">
        <f>SUBTOTAL(9,E103:E106)</f>
        <v>4082000</v>
      </c>
      <c r="F107" s="7">
        <f>SUBTOTAL(9,F103:F106)</f>
        <v>574142.19999999995</v>
      </c>
      <c r="G107" s="7">
        <f>SUBTOTAL(9,G103:G106)</f>
        <v>4656142.2</v>
      </c>
      <c r="H107" s="7">
        <f>SUBTOTAL(9,H103:H106)</f>
        <v>0</v>
      </c>
      <c r="I107" s="7"/>
      <c r="J107" s="7"/>
      <c r="K107" s="7">
        <f>SUBTOTAL(9,K103:K106)</f>
        <v>0</v>
      </c>
      <c r="L107" s="7">
        <f>SUBTOTAL(9,L103:L106)</f>
        <v>0</v>
      </c>
      <c r="M107" s="8"/>
      <c r="N107" s="7">
        <f>SUBTOTAL(9,N103:N106)</f>
        <v>0</v>
      </c>
      <c r="O107" s="8"/>
      <c r="P107" s="7">
        <f>SUBTOTAL(9,P103:P106)</f>
        <v>0</v>
      </c>
      <c r="Q107" s="7">
        <f>SUBTOTAL(9,Q103:Q106)</f>
        <v>-4656142.2</v>
      </c>
    </row>
    <row r="108" spans="1:17" hidden="1" outlineLevel="2" x14ac:dyDescent="0.25">
      <c r="A108" s="10">
        <v>8</v>
      </c>
      <c r="B108" s="3" t="s">
        <v>121</v>
      </c>
      <c r="C108" s="5">
        <v>81000</v>
      </c>
      <c r="D108" s="6" t="s">
        <v>111</v>
      </c>
      <c r="E108" s="7">
        <v>100</v>
      </c>
      <c r="F108" s="7">
        <v>0</v>
      </c>
      <c r="G108" s="7">
        <v>100</v>
      </c>
      <c r="H108" s="7">
        <v>0</v>
      </c>
      <c r="I108" s="7">
        <v>0</v>
      </c>
      <c r="J108" s="7">
        <v>0</v>
      </c>
      <c r="K108" s="7">
        <f>H108-I108-J108-L108</f>
        <v>0</v>
      </c>
      <c r="L108" s="7">
        <v>0</v>
      </c>
      <c r="M108" s="8">
        <v>0</v>
      </c>
      <c r="N108" s="7">
        <v>0</v>
      </c>
      <c r="O108" s="8">
        <v>0</v>
      </c>
      <c r="P108" s="7">
        <v>0</v>
      </c>
      <c r="Q108" s="7">
        <v>-100</v>
      </c>
    </row>
    <row r="109" spans="1:17" hidden="1" outlineLevel="2" x14ac:dyDescent="0.25">
      <c r="A109" s="10">
        <v>8</v>
      </c>
      <c r="B109" s="3" t="s">
        <v>121</v>
      </c>
      <c r="C109" s="5">
        <v>83000</v>
      </c>
      <c r="D109" s="6" t="s">
        <v>112</v>
      </c>
      <c r="E109" s="7">
        <v>550000</v>
      </c>
      <c r="F109" s="7">
        <v>0</v>
      </c>
      <c r="G109" s="7">
        <v>550000</v>
      </c>
      <c r="H109" s="7">
        <v>233.4</v>
      </c>
      <c r="I109" s="7">
        <v>0</v>
      </c>
      <c r="J109" s="7">
        <v>0</v>
      </c>
      <c r="K109" s="7">
        <f>H109-I109-J109-L109</f>
        <v>0</v>
      </c>
      <c r="L109" s="7">
        <v>233.4</v>
      </c>
      <c r="M109" s="8">
        <v>0.4</v>
      </c>
      <c r="N109" s="7">
        <v>233.4</v>
      </c>
      <c r="O109" s="8">
        <v>100</v>
      </c>
      <c r="P109" s="7">
        <v>0</v>
      </c>
      <c r="Q109" s="7">
        <v>-549766.6</v>
      </c>
    </row>
    <row r="110" spans="1:17" hidden="1" outlineLevel="2" x14ac:dyDescent="0.25">
      <c r="A110" s="10">
        <v>8</v>
      </c>
      <c r="B110" s="3" t="s">
        <v>121</v>
      </c>
      <c r="C110" s="5">
        <v>87000</v>
      </c>
      <c r="D110" s="6" t="s">
        <v>113</v>
      </c>
      <c r="E110" s="7">
        <v>0</v>
      </c>
      <c r="F110" s="7">
        <v>6269430.9500000002</v>
      </c>
      <c r="G110" s="7">
        <v>6269430.9500000002</v>
      </c>
      <c r="H110" s="7">
        <v>0</v>
      </c>
      <c r="I110" s="7">
        <v>0</v>
      </c>
      <c r="J110" s="7">
        <v>0</v>
      </c>
      <c r="K110" s="7">
        <f>H110-I110-J110-L110</f>
        <v>0</v>
      </c>
      <c r="L110" s="7">
        <v>0</v>
      </c>
      <c r="M110" s="8">
        <v>0</v>
      </c>
      <c r="N110" s="7">
        <v>0</v>
      </c>
      <c r="O110" s="8">
        <v>0</v>
      </c>
      <c r="P110" s="7">
        <v>0</v>
      </c>
      <c r="Q110" s="7">
        <v>-6269430.9500000002</v>
      </c>
    </row>
    <row r="111" spans="1:17" hidden="1" outlineLevel="2" x14ac:dyDescent="0.25">
      <c r="A111" s="10">
        <v>8</v>
      </c>
      <c r="B111" s="3" t="s">
        <v>121</v>
      </c>
      <c r="C111" s="5">
        <v>87010</v>
      </c>
      <c r="D111" s="6" t="s">
        <v>114</v>
      </c>
      <c r="E111" s="7">
        <v>0</v>
      </c>
      <c r="F111" s="7">
        <v>10444041.16</v>
      </c>
      <c r="G111" s="7">
        <v>10444041.16</v>
      </c>
      <c r="H111" s="7">
        <v>0</v>
      </c>
      <c r="I111" s="7">
        <v>0</v>
      </c>
      <c r="J111" s="7">
        <v>0</v>
      </c>
      <c r="K111" s="7">
        <f>H111-I111-J111-L111</f>
        <v>0</v>
      </c>
      <c r="L111" s="7">
        <v>0</v>
      </c>
      <c r="M111" s="8">
        <v>0</v>
      </c>
      <c r="N111" s="7">
        <v>0</v>
      </c>
      <c r="O111" s="8">
        <v>0</v>
      </c>
      <c r="P111" s="7">
        <v>0</v>
      </c>
      <c r="Q111" s="7">
        <v>-10444041.16</v>
      </c>
    </row>
    <row r="112" spans="1:17" outlineLevel="1" collapsed="1" x14ac:dyDescent="0.25">
      <c r="A112" s="11" t="s">
        <v>129</v>
      </c>
      <c r="C112" s="20" t="s">
        <v>140</v>
      </c>
      <c r="D112" s="6"/>
      <c r="E112" s="7">
        <f>SUBTOTAL(9,E108:E111)</f>
        <v>550100</v>
      </c>
      <c r="F112" s="7">
        <f>SUBTOTAL(9,F108:F111)</f>
        <v>16713472.109999999</v>
      </c>
      <c r="G112" s="7">
        <f>SUBTOTAL(9,G108:G111)</f>
        <v>17263572.109999999</v>
      </c>
      <c r="H112" s="7">
        <f>SUBTOTAL(9,H108:H111)</f>
        <v>233.4</v>
      </c>
      <c r="I112" s="7"/>
      <c r="J112" s="7"/>
      <c r="K112" s="7">
        <f>SUBTOTAL(9,K108:K111)</f>
        <v>0</v>
      </c>
      <c r="L112" s="7">
        <f>SUBTOTAL(9,L108:L111)</f>
        <v>233.4</v>
      </c>
      <c r="M112" s="8"/>
      <c r="N112" s="7">
        <f>SUBTOTAL(9,N108:N111)</f>
        <v>233.4</v>
      </c>
      <c r="O112" s="8"/>
      <c r="P112" s="7">
        <f>SUBTOTAL(9,P108:P111)</f>
        <v>0</v>
      </c>
      <c r="Q112" s="7">
        <f>SUBTOTAL(9,Q108:Q111)</f>
        <v>-17263338.710000001</v>
      </c>
    </row>
    <row r="113" spans="1:106" hidden="1" outlineLevel="2" x14ac:dyDescent="0.25">
      <c r="A113" s="10">
        <v>9</v>
      </c>
      <c r="B113" s="3" t="s">
        <v>121</v>
      </c>
      <c r="C113" s="5">
        <v>91300</v>
      </c>
      <c r="D113" s="6" t="s">
        <v>115</v>
      </c>
      <c r="E113" s="7">
        <v>15331264.050000001</v>
      </c>
      <c r="F113" s="7">
        <v>9786857</v>
      </c>
      <c r="G113" s="7">
        <v>25118121.050000001</v>
      </c>
      <c r="H113" s="7">
        <v>0</v>
      </c>
      <c r="I113" s="7">
        <v>0</v>
      </c>
      <c r="J113" s="7">
        <v>0</v>
      </c>
      <c r="K113" s="7">
        <f>H113-I113-J113-L113</f>
        <v>0</v>
      </c>
      <c r="L113" s="7">
        <v>0</v>
      </c>
      <c r="M113" s="8">
        <v>0</v>
      </c>
      <c r="N113" s="7">
        <v>0</v>
      </c>
      <c r="O113" s="8">
        <v>0</v>
      </c>
      <c r="P113" s="7">
        <v>0</v>
      </c>
      <c r="Q113" s="7">
        <v>-25118121.050000001</v>
      </c>
    </row>
    <row r="114" spans="1:106" outlineLevel="1" collapsed="1" x14ac:dyDescent="0.25">
      <c r="A114" s="11" t="s">
        <v>130</v>
      </c>
      <c r="C114" s="19" t="s">
        <v>141</v>
      </c>
      <c r="D114" s="12"/>
      <c r="E114" s="13">
        <f>SUBTOTAL(9,E113:E113)</f>
        <v>15331264.050000001</v>
      </c>
      <c r="F114" s="13">
        <f>SUBTOTAL(9,F113:F113)</f>
        <v>9786857</v>
      </c>
      <c r="G114" s="13">
        <f>SUBTOTAL(9,G113:G113)</f>
        <v>25118121.050000001</v>
      </c>
      <c r="H114" s="13">
        <f>SUBTOTAL(9,H113:H113)</f>
        <v>0</v>
      </c>
      <c r="I114" s="13"/>
      <c r="J114" s="13"/>
      <c r="K114" s="13">
        <f>SUBTOTAL(9,K113:K113)</f>
        <v>0</v>
      </c>
      <c r="L114" s="13">
        <f>SUBTOTAL(9,L113:L113)</f>
        <v>0</v>
      </c>
      <c r="M114" s="14"/>
      <c r="N114" s="13">
        <f>SUBTOTAL(9,N113:N113)</f>
        <v>0</v>
      </c>
      <c r="O114" s="14"/>
      <c r="P114" s="13">
        <f>SUBTOTAL(9,P113:P113)</f>
        <v>0</v>
      </c>
      <c r="Q114" s="13">
        <f>SUBTOTAL(9,Q113:Q113)</f>
        <v>-25118121.050000001</v>
      </c>
    </row>
    <row r="115" spans="1:106" ht="30" x14ac:dyDescent="0.25">
      <c r="A115" s="16" t="s">
        <v>131</v>
      </c>
      <c r="B115" s="16"/>
      <c r="C115" s="16"/>
      <c r="D115" s="16"/>
      <c r="E115" s="16">
        <f>SUBTOTAL(9,E2:E113)</f>
        <v>138649713.49999997</v>
      </c>
      <c r="F115" s="16">
        <f>SUBTOTAL(9,F2:F113)</f>
        <v>27074471.310000002</v>
      </c>
      <c r="G115" s="16">
        <f>SUBTOTAL(9,G2:G113)</f>
        <v>165724184.81</v>
      </c>
      <c r="H115" s="16">
        <f>SUBTOTAL(9,H2:H113)</f>
        <v>75686328.179999992</v>
      </c>
      <c r="I115" s="16"/>
      <c r="J115" s="16"/>
      <c r="K115" s="16">
        <f>SUBTOTAL(9,K2:K113)</f>
        <v>1785306.2100000002</v>
      </c>
      <c r="L115" s="16">
        <f>SUBTOTAL(9,L2:L113)</f>
        <v>73901021.969999984</v>
      </c>
      <c r="M115" s="16"/>
      <c r="N115" s="16">
        <f>SUBTOTAL(9,N2:N113)</f>
        <v>38443258.850000001</v>
      </c>
      <c r="O115" s="16"/>
      <c r="P115" s="16">
        <f>SUBTOTAL(9,P2:P113)</f>
        <v>35457763.119999997</v>
      </c>
      <c r="Q115" s="16">
        <f>SUBTOTAL(9,Q2:Q113)</f>
        <v>-91823162.300000012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ht="14.25" customHeight="1" outlineLevel="1" x14ac:dyDescent="0.25">
      <c r="C116" s="3"/>
    </row>
    <row r="117" spans="1:106" outlineLevel="1" x14ac:dyDescent="0.25">
      <c r="A117" s="15"/>
    </row>
    <row r="118" spans="1:106" outlineLevel="1" x14ac:dyDescent="0.25"/>
    <row r="119" spans="1:106" outlineLevel="1" x14ac:dyDescent="0.25"/>
    <row r="120" spans="1:106" outlineLevel="1" x14ac:dyDescent="0.25"/>
    <row r="121" spans="1:106" outlineLevel="1" x14ac:dyDescent="0.25"/>
    <row r="122" spans="1:106" outlineLevel="1" x14ac:dyDescent="0.25"/>
    <row r="123" spans="1:106" outlineLevel="1" x14ac:dyDescent="0.25"/>
    <row r="124" spans="1:106" outlineLevel="1" x14ac:dyDescent="0.25"/>
    <row r="125" spans="1:106" outlineLevel="1" x14ac:dyDescent="0.25"/>
    <row r="126" spans="1:106" outlineLevel="1" x14ac:dyDescent="0.25"/>
    <row r="127" spans="1:106" outlineLevel="1" x14ac:dyDescent="0.25"/>
    <row r="128" spans="1:106" outlineLevel="1" x14ac:dyDescent="0.25"/>
    <row r="129" outlineLevel="1" x14ac:dyDescent="0.25"/>
    <row r="130" outlineLevel="1" x14ac:dyDescent="0.25"/>
    <row r="131" outlineLevel="1" x14ac:dyDescent="0.25"/>
    <row r="132" outlineLevel="1" x14ac:dyDescent="0.25"/>
    <row r="133" outlineLevel="1" x14ac:dyDescent="0.25"/>
    <row r="134" outlineLevel="1" x14ac:dyDescent="0.25"/>
    <row r="135" outlineLevel="1" x14ac:dyDescent="0.25"/>
    <row r="136" outlineLevel="1" x14ac:dyDescent="0.25"/>
    <row r="137" outlineLevel="1" x14ac:dyDescent="0.25"/>
    <row r="138" outlineLevel="1" x14ac:dyDescent="0.25"/>
    <row r="139" outlineLevel="1" x14ac:dyDescent="0.25"/>
    <row r="140" outlineLevel="1" x14ac:dyDescent="0.25"/>
    <row r="141" outlineLevel="1" x14ac:dyDescent="0.25"/>
    <row r="142" outlineLevel="1" x14ac:dyDescent="0.25"/>
    <row r="143" outlineLevel="1" x14ac:dyDescent="0.25"/>
    <row r="144" outlineLevel="1" x14ac:dyDescent="0.25"/>
    <row r="145" spans="1:17" outlineLevel="1" x14ac:dyDescent="0.25"/>
    <row r="146" spans="1:17" outlineLevel="1" x14ac:dyDescent="0.25">
      <c r="A146" s="15" t="s">
        <v>131</v>
      </c>
      <c r="E146" s="1">
        <f>SUBTOTAL(9,E2:E145)</f>
        <v>138649713.49999997</v>
      </c>
      <c r="F146" s="1">
        <f>SUBTOTAL(9,F2:F145)</f>
        <v>27074471.310000002</v>
      </c>
      <c r="G146" s="1">
        <f>SUBTOTAL(9,G2:G145)</f>
        <v>165724184.81</v>
      </c>
      <c r="H146" s="1">
        <f>SUBTOTAL(9,H2:H145)</f>
        <v>75686328.179999992</v>
      </c>
      <c r="K146" s="1">
        <f>SUBTOTAL(9,K2:K145)</f>
        <v>1785306.2100000002</v>
      </c>
      <c r="L146" s="1">
        <f>SUBTOTAL(9,L2:L145)</f>
        <v>73901021.969999984</v>
      </c>
      <c r="N146" s="1">
        <f>SUBTOTAL(9,N2:N145)</f>
        <v>38443258.850000001</v>
      </c>
      <c r="P146" s="1">
        <f>SUBTOTAL(9,P2:P145)</f>
        <v>35457763.119999997</v>
      </c>
      <c r="Q146" s="1">
        <f>SUBTOTAL(9,Q2:Q145)</f>
        <v>-91823162.300000012</v>
      </c>
    </row>
  </sheetData>
  <sheetProtection algorithmName="SHA-512" hashValue="BXvM/bGMrAxrGmGGLImzq8KRKNetxFKqFFF/y+hdfzlto4159J7ibqI/obdFG6C/M0/ji9Cd1oS/65gLsTbhkA==" saltValue="Ya7RVbUM0NIeqkSxEze/zg==" spinCount="100000" sheet="1" objects="1" scenarios="1"/>
  <sortState ref="A2:DB116">
    <sortCondition ref="A2:A116"/>
  </sortState>
  <pageMargins left="0.43" right="0.49" top="0.74803149606299213" bottom="0.74803149606299213" header="0.31496062992125984" footer="0.31496062992125984"/>
  <pageSetup paperSize="9" scale="49" fitToHeight="0" orientation="landscape" r:id="rId1"/>
  <headerFooter>
    <oddFooter>&amp;LEjecución INGRESOS 2 Trim&amp;R&amp;P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86" zoomScaleNormal="86" workbookViewId="0">
      <selection activeCell="O15" sqref="O15"/>
    </sheetView>
  </sheetViews>
  <sheetFormatPr baseColWidth="10" defaultRowHeight="15" x14ac:dyDescent="0.25"/>
  <cols>
    <col min="1" max="1" width="18" customWidth="1"/>
    <col min="2" max="2" width="17.5703125" customWidth="1"/>
    <col min="3" max="3" width="20.42578125" customWidth="1"/>
    <col min="4" max="4" width="23.28515625" customWidth="1"/>
    <col min="5" max="5" width="20.85546875" customWidth="1"/>
    <col min="6" max="6" width="19.140625" bestFit="1" customWidth="1"/>
    <col min="7" max="7" width="21" bestFit="1" customWidth="1"/>
    <col min="8" max="8" width="18.7109375" customWidth="1"/>
    <col min="9" max="9" width="18.85546875" customWidth="1"/>
    <col min="10" max="10" width="22.85546875" customWidth="1"/>
    <col min="11" max="11" width="17.28515625" bestFit="1" customWidth="1"/>
  </cols>
  <sheetData>
    <row r="1" spans="1:11" ht="30" x14ac:dyDescent="0.25">
      <c r="A1" s="4" t="s">
        <v>1</v>
      </c>
      <c r="B1" s="4" t="s">
        <v>142</v>
      </c>
      <c r="C1" s="4" t="s">
        <v>143</v>
      </c>
      <c r="D1" s="4" t="s">
        <v>144</v>
      </c>
      <c r="E1" s="4" t="s">
        <v>145</v>
      </c>
      <c r="F1" s="4" t="s">
        <v>146</v>
      </c>
      <c r="G1" s="4" t="s">
        <v>147</v>
      </c>
      <c r="H1" s="4" t="s">
        <v>148</v>
      </c>
      <c r="I1" s="4" t="s">
        <v>140</v>
      </c>
      <c r="J1" s="4" t="s">
        <v>141</v>
      </c>
      <c r="K1" s="4" t="s">
        <v>131</v>
      </c>
    </row>
    <row r="2" spans="1:11" x14ac:dyDescent="0.25">
      <c r="A2" t="s">
        <v>2</v>
      </c>
      <c r="B2" s="24">
        <v>63193028</v>
      </c>
      <c r="C2" s="24">
        <v>7000700</v>
      </c>
      <c r="D2" s="24">
        <v>9680567.5500000007</v>
      </c>
      <c r="E2" s="24">
        <v>22686257.93</v>
      </c>
      <c r="F2" s="24">
        <v>2217015.4699999997</v>
      </c>
      <c r="G2" s="24">
        <v>13908780.5</v>
      </c>
      <c r="H2" s="24">
        <v>4082000</v>
      </c>
      <c r="I2" s="24">
        <v>550100</v>
      </c>
      <c r="J2" s="24">
        <v>15331264.050000001</v>
      </c>
      <c r="K2" s="24">
        <v>138649713.49999997</v>
      </c>
    </row>
    <row r="3" spans="1:11" x14ac:dyDescent="0.25">
      <c r="A3" t="s">
        <v>3</v>
      </c>
      <c r="B3" s="24">
        <v>0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574142.19999999995</v>
      </c>
      <c r="I3" s="24">
        <v>16713472.109999999</v>
      </c>
      <c r="J3" s="24">
        <v>9786857</v>
      </c>
      <c r="K3" s="24">
        <v>27074471.310000002</v>
      </c>
    </row>
    <row r="4" spans="1:11" x14ac:dyDescent="0.25">
      <c r="A4" t="s">
        <v>4</v>
      </c>
      <c r="B4" s="24">
        <v>63193028</v>
      </c>
      <c r="C4" s="24">
        <v>7000700</v>
      </c>
      <c r="D4" s="24">
        <v>9680567.5500000007</v>
      </c>
      <c r="E4" s="24">
        <v>22686257.93</v>
      </c>
      <c r="F4" s="24">
        <v>2217015.4699999997</v>
      </c>
      <c r="G4" s="24">
        <v>13908780.5</v>
      </c>
      <c r="H4" s="24">
        <v>4656142.2</v>
      </c>
      <c r="I4" s="24">
        <v>17263572.109999999</v>
      </c>
      <c r="J4" s="24">
        <v>25118121.050000001</v>
      </c>
      <c r="K4" s="24">
        <v>165724184.81</v>
      </c>
    </row>
    <row r="5" spans="1:11" x14ac:dyDescent="0.25">
      <c r="A5" t="s">
        <v>5</v>
      </c>
      <c r="B5" s="24">
        <v>53437338.049999997</v>
      </c>
      <c r="C5" s="24">
        <v>3229035.84</v>
      </c>
      <c r="D5" s="24">
        <v>5386473.459999999</v>
      </c>
      <c r="E5" s="24">
        <v>6501074.7799999993</v>
      </c>
      <c r="F5" s="24">
        <v>579172.64999999991</v>
      </c>
      <c r="G5" s="24">
        <v>6553000</v>
      </c>
      <c r="H5" s="24">
        <v>0</v>
      </c>
      <c r="I5" s="24">
        <v>233.4</v>
      </c>
      <c r="J5" s="24">
        <v>0</v>
      </c>
      <c r="K5" s="24">
        <v>75686328.179999992</v>
      </c>
    </row>
    <row r="6" spans="1:11" x14ac:dyDescent="0.25">
      <c r="A6" t="s">
        <v>118</v>
      </c>
      <c r="B6" s="24">
        <v>1446880.2100000002</v>
      </c>
      <c r="C6" s="24">
        <v>34188.979999999981</v>
      </c>
      <c r="D6" s="24">
        <v>304237.0199999999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1785306.2100000002</v>
      </c>
    </row>
    <row r="7" spans="1:11" x14ac:dyDescent="0.25">
      <c r="A7" t="s">
        <v>8</v>
      </c>
      <c r="B7" s="24">
        <v>51990457.840000004</v>
      </c>
      <c r="C7" s="24">
        <v>3194846.8600000003</v>
      </c>
      <c r="D7" s="24">
        <v>5082236.4399999995</v>
      </c>
      <c r="E7" s="24">
        <v>6501074.7799999993</v>
      </c>
      <c r="F7" s="24">
        <v>579172.64999999991</v>
      </c>
      <c r="G7" s="24">
        <v>6553000</v>
      </c>
      <c r="H7" s="24">
        <v>0</v>
      </c>
      <c r="I7" s="24">
        <v>233.4</v>
      </c>
      <c r="J7" s="24">
        <v>0</v>
      </c>
      <c r="K7" s="24">
        <v>73901021.969999984</v>
      </c>
    </row>
    <row r="8" spans="1:11" x14ac:dyDescent="0.25">
      <c r="A8" t="s">
        <v>9</v>
      </c>
      <c r="B8" s="24">
        <v>17270747.229999997</v>
      </c>
      <c r="C8" s="24">
        <v>2995686</v>
      </c>
      <c r="D8" s="24">
        <v>4680306.07</v>
      </c>
      <c r="E8" s="24">
        <v>6501074.7799999993</v>
      </c>
      <c r="F8" s="24">
        <v>442211.37</v>
      </c>
      <c r="G8" s="24">
        <v>6553000</v>
      </c>
      <c r="H8" s="24">
        <v>0</v>
      </c>
      <c r="I8" s="24">
        <v>233.4</v>
      </c>
      <c r="J8" s="24">
        <v>0</v>
      </c>
      <c r="K8" s="24">
        <v>38443258.850000001</v>
      </c>
    </row>
  </sheetData>
  <sheetProtection algorithmName="SHA-512" hashValue="yZx+s7RB5Q29qRIgHqMVpX73YkborTfWLxzrjdnnOH7RJ4+5Ms+34MB23mWMPQBZ0ME0LrxShW7UtnsYhSfiyQ==" saltValue="Nca5AOoyG0iudbmdMJDXxw==" spinCount="100000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zoomScale="95" zoomScaleNormal="95" workbookViewId="0">
      <selection activeCell="B21" sqref="B21"/>
    </sheetView>
  </sheetViews>
  <sheetFormatPr baseColWidth="10" defaultRowHeight="15" x14ac:dyDescent="0.25"/>
  <cols>
    <col min="1" max="1" width="17.5703125" customWidth="1"/>
    <col min="2" max="2" width="23.28515625" customWidth="1"/>
    <col min="3" max="3" width="25" customWidth="1"/>
    <col min="4" max="4" width="38.5703125" customWidth="1"/>
    <col min="5" max="5" width="26.5703125" customWidth="1"/>
    <col min="6" max="6" width="25.5703125" customWidth="1"/>
    <col min="7" max="7" width="29" customWidth="1"/>
    <col min="8" max="8" width="26.140625" customWidth="1"/>
    <col min="9" max="9" width="28.42578125" customWidth="1"/>
    <col min="10" max="10" width="28.5703125" customWidth="1"/>
    <col min="11" max="11" width="34.5703125" bestFit="1" customWidth="1"/>
    <col min="12" max="12" width="37.28515625" bestFit="1" customWidth="1"/>
    <col min="13" max="13" width="37" bestFit="1" customWidth="1"/>
  </cols>
  <sheetData>
    <row r="3" spans="1:10" x14ac:dyDescent="0.25">
      <c r="A3" s="17" t="s">
        <v>132</v>
      </c>
      <c r="B3" t="s">
        <v>149</v>
      </c>
      <c r="C3" t="s">
        <v>150</v>
      </c>
      <c r="D3" t="s">
        <v>151</v>
      </c>
      <c r="E3" t="s">
        <v>152</v>
      </c>
      <c r="F3" t="s">
        <v>153</v>
      </c>
      <c r="G3" t="s">
        <v>154</v>
      </c>
      <c r="H3" t="s">
        <v>155</v>
      </c>
      <c r="I3" t="s">
        <v>156</v>
      </c>
      <c r="J3" t="s">
        <v>157</v>
      </c>
    </row>
    <row r="4" spans="1:10" x14ac:dyDescent="0.25">
      <c r="A4" s="18" t="s">
        <v>167</v>
      </c>
      <c r="B4" s="23">
        <v>53437338.049999997</v>
      </c>
      <c r="C4" s="23">
        <v>3229035.84</v>
      </c>
      <c r="D4" s="23">
        <v>5386473.459999999</v>
      </c>
      <c r="E4" s="23">
        <v>6501074.7799999993</v>
      </c>
      <c r="F4" s="23">
        <v>579172.64999999991</v>
      </c>
      <c r="G4" s="23">
        <v>6553000</v>
      </c>
      <c r="H4" s="23">
        <v>0</v>
      </c>
      <c r="I4" s="23">
        <v>233.4</v>
      </c>
      <c r="J4" s="23">
        <v>0</v>
      </c>
    </row>
    <row r="5" spans="1:10" x14ac:dyDescent="0.25">
      <c r="A5" s="18" t="s">
        <v>131</v>
      </c>
      <c r="B5" s="23">
        <v>53437338.049999997</v>
      </c>
      <c r="C5" s="23">
        <v>3229035.84</v>
      </c>
      <c r="D5" s="23">
        <v>5386473.459999999</v>
      </c>
      <c r="E5" s="23">
        <v>6501074.7799999993</v>
      </c>
      <c r="F5" s="23">
        <v>579172.64999999991</v>
      </c>
      <c r="G5" s="23">
        <v>6553000</v>
      </c>
      <c r="H5" s="23">
        <v>0</v>
      </c>
      <c r="I5" s="23">
        <v>233.4</v>
      </c>
      <c r="J5" s="23">
        <v>0</v>
      </c>
    </row>
    <row r="16" spans="1:10" x14ac:dyDescent="0.25">
      <c r="A16" s="17" t="s">
        <v>132</v>
      </c>
      <c r="B16" t="s">
        <v>158</v>
      </c>
      <c r="C16" t="s">
        <v>159</v>
      </c>
      <c r="D16" t="s">
        <v>160</v>
      </c>
      <c r="E16" t="s">
        <v>161</v>
      </c>
      <c r="F16" t="s">
        <v>162</v>
      </c>
      <c r="G16" t="s">
        <v>163</v>
      </c>
      <c r="H16" t="s">
        <v>164</v>
      </c>
      <c r="I16" t="s">
        <v>165</v>
      </c>
      <c r="J16" t="s">
        <v>166</v>
      </c>
    </row>
    <row r="17" spans="1:10" x14ac:dyDescent="0.25">
      <c r="A17" s="18" t="s">
        <v>131</v>
      </c>
      <c r="B17" s="25"/>
      <c r="C17" s="25"/>
      <c r="D17" s="25"/>
      <c r="E17" s="25"/>
      <c r="F17" s="25"/>
      <c r="G17" s="25"/>
      <c r="H17" s="25"/>
      <c r="I17" s="25"/>
      <c r="J17" s="25"/>
    </row>
  </sheetData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2" zoomScaleNormal="82" workbookViewId="0">
      <selection activeCell="O15" sqref="O15"/>
    </sheetView>
  </sheetViews>
  <sheetFormatPr baseColWidth="10" defaultRowHeight="15" x14ac:dyDescent="0.25"/>
  <sheetData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Ingresos 2 Trim</vt:lpstr>
      <vt:lpstr>ORIGEN DATOS</vt:lpstr>
      <vt:lpstr>TABLA Y GRAF</vt:lpstr>
      <vt:lpstr>INGRESOS POR CAPÍTULOS</vt:lpstr>
      <vt:lpstr>GPMet060921</vt:lpstr>
      <vt:lpstr>'Ingresos 2 Trim'!Títulos_a_imprimir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Mª Luisa Gil Montoro</dc:creator>
  <cp:lastModifiedBy>José Antonio Dominguez Perez</cp:lastModifiedBy>
  <cp:lastPrinted>2021-09-06T09:36:49Z</cp:lastPrinted>
  <dcterms:created xsi:type="dcterms:W3CDTF">2021-09-06T09:07:34Z</dcterms:created>
  <dcterms:modified xsi:type="dcterms:W3CDTF">2021-11-02T11:39:59Z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430820952</vt:i4>
  </property>
  <property fmtid="{D5CDD505-2E9C-101B-9397-08002B2CF9AE}" pid="3" name="_NewReviewCycle">
    <vt:lpwstr/>
  </property>
  <property fmtid="{D5CDD505-2E9C-101B-9397-08002B2CF9AE}" pid="4" name="_EmailSubject">
    <vt:lpwstr>Indicadores DAM 3413 Y Plan Contra Absentismo Laboral.</vt:lpwstr>
  </property>
  <property fmtid="{D5CDD505-2E9C-101B-9397-08002B2CF9AE}" pid="5" name="_AuthorEmail">
    <vt:lpwstr>jadominguez@lasrozas.es</vt:lpwstr>
  </property>
  <property fmtid="{D5CDD505-2E9C-101B-9397-08002B2CF9AE}" pid="6" name="_AuthorEmailDisplayName">
    <vt:lpwstr>José Antonio Dominguez Perez</vt:lpwstr>
  </property>
</Properties>
</file>