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adominguez\AppData\Local\Microsoft\Windows\INetCache\Content.Outlook\A86M3457\"/>
    </mc:Choice>
  </mc:AlternateContent>
  <xr:revisionPtr revIDLastSave="0" documentId="13_ncr:1_{A851B38B-5938-43D9-B457-411AC681B90F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Gráficos" sheetId="4" r:id="rId1"/>
    <sheet name="Listado de gastos" sheetId="1" r:id="rId2"/>
    <sheet name="Listado de Ingresos" sheetId="5" r:id="rId3"/>
    <sheet name="Descripción" sheetId="2" r:id="rId4"/>
  </sheets>
  <definedNames>
    <definedName name="_xlnm._FilterDatabase" localSheetId="1" hidden="1">'Listado de gastos'!$C$3:$C$877</definedName>
    <definedName name="_xlnm.Print_Titles" localSheetId="1">'Listado de gastos'!$3:$3</definedName>
  </definedName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4" i="5" l="1"/>
  <c r="F104" i="5"/>
  <c r="P104" i="5" s="1"/>
  <c r="N103" i="5"/>
  <c r="F103" i="5"/>
  <c r="P103" i="5" s="1"/>
  <c r="N102" i="5"/>
  <c r="F102" i="5"/>
  <c r="P102" i="5" s="1"/>
  <c r="N101" i="5"/>
  <c r="F101" i="5"/>
  <c r="P101" i="5" s="1"/>
  <c r="N100" i="5"/>
  <c r="F100" i="5"/>
  <c r="L100" i="5" s="1"/>
  <c r="N99" i="5"/>
  <c r="F99" i="5"/>
  <c r="P99" i="5" s="1"/>
  <c r="N98" i="5"/>
  <c r="F98" i="5"/>
  <c r="L98" i="5" s="1"/>
  <c r="N97" i="5"/>
  <c r="F97" i="5"/>
  <c r="L97" i="5" s="1"/>
  <c r="N96" i="5"/>
  <c r="F96" i="5"/>
  <c r="L96" i="5" s="1"/>
  <c r="N95" i="5"/>
  <c r="F95" i="5"/>
  <c r="L95" i="5" s="1"/>
  <c r="N94" i="5"/>
  <c r="F94" i="5"/>
  <c r="L94" i="5" s="1"/>
  <c r="N93" i="5"/>
  <c r="F93" i="5"/>
  <c r="L93" i="5" s="1"/>
  <c r="N92" i="5"/>
  <c r="F92" i="5"/>
  <c r="L92" i="5" s="1"/>
  <c r="N91" i="5"/>
  <c r="F91" i="5"/>
  <c r="P91" i="5" s="1"/>
  <c r="N90" i="5"/>
  <c r="F90" i="5"/>
  <c r="L90" i="5" s="1"/>
  <c r="N89" i="5"/>
  <c r="F89" i="5"/>
  <c r="P89" i="5" s="1"/>
  <c r="N88" i="5"/>
  <c r="F88" i="5"/>
  <c r="L88" i="5" s="1"/>
  <c r="N87" i="5"/>
  <c r="F87" i="5"/>
  <c r="P87" i="5" s="1"/>
  <c r="N86" i="5"/>
  <c r="F86" i="5"/>
  <c r="L86" i="5" s="1"/>
  <c r="N85" i="5"/>
  <c r="F85" i="5"/>
  <c r="P85" i="5" s="1"/>
  <c r="N84" i="5"/>
  <c r="F84" i="5"/>
  <c r="L84" i="5" s="1"/>
  <c r="N83" i="5"/>
  <c r="F83" i="5"/>
  <c r="P83" i="5" s="1"/>
  <c r="N82" i="5"/>
  <c r="F82" i="5"/>
  <c r="L82" i="5" s="1"/>
  <c r="N81" i="5"/>
  <c r="F81" i="5"/>
  <c r="L81" i="5" s="1"/>
  <c r="N80" i="5"/>
  <c r="F80" i="5"/>
  <c r="L80" i="5" s="1"/>
  <c r="N79" i="5"/>
  <c r="F79" i="5"/>
  <c r="P79" i="5" s="1"/>
  <c r="N78" i="5"/>
  <c r="F78" i="5"/>
  <c r="L78" i="5" s="1"/>
  <c r="N77" i="5"/>
  <c r="F77" i="5"/>
  <c r="P77" i="5" s="1"/>
  <c r="N76" i="5"/>
  <c r="F76" i="5"/>
  <c r="L76" i="5" s="1"/>
  <c r="N75" i="5"/>
  <c r="F75" i="5"/>
  <c r="P75" i="5" s="1"/>
  <c r="N74" i="5"/>
  <c r="F74" i="5"/>
  <c r="L74" i="5" s="1"/>
  <c r="N73" i="5"/>
  <c r="F73" i="5"/>
  <c r="P73" i="5" s="1"/>
  <c r="N72" i="5"/>
  <c r="F72" i="5"/>
  <c r="L72" i="5" s="1"/>
  <c r="N71" i="5"/>
  <c r="F71" i="5"/>
  <c r="L71" i="5" s="1"/>
  <c r="N70" i="5"/>
  <c r="F70" i="5"/>
  <c r="L70" i="5" s="1"/>
  <c r="N69" i="5"/>
  <c r="F69" i="5"/>
  <c r="P69" i="5" s="1"/>
  <c r="N68" i="5"/>
  <c r="F68" i="5"/>
  <c r="L68" i="5" s="1"/>
  <c r="N67" i="5"/>
  <c r="F67" i="5"/>
  <c r="L67" i="5" s="1"/>
  <c r="N66" i="5"/>
  <c r="F66" i="5"/>
  <c r="L66" i="5" s="1"/>
  <c r="N65" i="5"/>
  <c r="F65" i="5"/>
  <c r="L65" i="5" s="1"/>
  <c r="N64" i="5"/>
  <c r="F64" i="5"/>
  <c r="L64" i="5" s="1"/>
  <c r="N63" i="5"/>
  <c r="F63" i="5"/>
  <c r="L63" i="5" s="1"/>
  <c r="N62" i="5"/>
  <c r="F62" i="5"/>
  <c r="L62" i="5" s="1"/>
  <c r="N61" i="5"/>
  <c r="F61" i="5"/>
  <c r="L61" i="5" s="1"/>
  <c r="N60" i="5"/>
  <c r="F60" i="5"/>
  <c r="L60" i="5" s="1"/>
  <c r="N59" i="5"/>
  <c r="F59" i="5"/>
  <c r="P59" i="5" s="1"/>
  <c r="N58" i="5"/>
  <c r="F58" i="5"/>
  <c r="L58" i="5" s="1"/>
  <c r="N57" i="5"/>
  <c r="F57" i="5"/>
  <c r="P57" i="5" s="1"/>
  <c r="N56" i="5"/>
  <c r="F56" i="5"/>
  <c r="L56" i="5" s="1"/>
  <c r="N55" i="5"/>
  <c r="F55" i="5"/>
  <c r="L55" i="5" s="1"/>
  <c r="N54" i="5"/>
  <c r="F54" i="5"/>
  <c r="L54" i="5" s="1"/>
  <c r="N53" i="5"/>
  <c r="F53" i="5"/>
  <c r="L53" i="5" s="1"/>
  <c r="N52" i="5"/>
  <c r="F52" i="5"/>
  <c r="L52" i="5" s="1"/>
  <c r="N51" i="5"/>
  <c r="F51" i="5"/>
  <c r="L51" i="5" s="1"/>
  <c r="N50" i="5"/>
  <c r="F50" i="5"/>
  <c r="L50" i="5" s="1"/>
  <c r="N49" i="5"/>
  <c r="F49" i="5"/>
  <c r="L49" i="5" s="1"/>
  <c r="N48" i="5"/>
  <c r="F48" i="5"/>
  <c r="L48" i="5" s="1"/>
  <c r="N47" i="5"/>
  <c r="F47" i="5"/>
  <c r="P47" i="5" s="1"/>
  <c r="N46" i="5"/>
  <c r="F46" i="5"/>
  <c r="L46" i="5" s="1"/>
  <c r="N45" i="5"/>
  <c r="F45" i="5"/>
  <c r="L45" i="5" s="1"/>
  <c r="N44" i="5"/>
  <c r="F44" i="5"/>
  <c r="L44" i="5" s="1"/>
  <c r="N43" i="5"/>
  <c r="F43" i="5"/>
  <c r="P43" i="5" s="1"/>
  <c r="N42" i="5"/>
  <c r="F42" i="5"/>
  <c r="L42" i="5" s="1"/>
  <c r="N41" i="5"/>
  <c r="F41" i="5"/>
  <c r="P41" i="5" s="1"/>
  <c r="N40" i="5"/>
  <c r="F40" i="5"/>
  <c r="L40" i="5" s="1"/>
  <c r="N39" i="5"/>
  <c r="F39" i="5"/>
  <c r="L39" i="5" s="1"/>
  <c r="N38" i="5"/>
  <c r="F38" i="5"/>
  <c r="L38" i="5" s="1"/>
  <c r="N37" i="5"/>
  <c r="F37" i="5"/>
  <c r="P37" i="5" s="1"/>
  <c r="N36" i="5"/>
  <c r="F36" i="5"/>
  <c r="L36" i="5" s="1"/>
  <c r="N35" i="5"/>
  <c r="F35" i="5"/>
  <c r="L35" i="5" s="1"/>
  <c r="N34" i="5"/>
  <c r="F34" i="5"/>
  <c r="L34" i="5" s="1"/>
  <c r="N33" i="5"/>
  <c r="F33" i="5"/>
  <c r="L33" i="5" s="1"/>
  <c r="N32" i="5"/>
  <c r="F32" i="5"/>
  <c r="L32" i="5" s="1"/>
  <c r="N31" i="5"/>
  <c r="F31" i="5"/>
  <c r="P31" i="5" s="1"/>
  <c r="N30" i="5"/>
  <c r="F30" i="5"/>
  <c r="L30" i="5" s="1"/>
  <c r="N29" i="5"/>
  <c r="F29" i="5"/>
  <c r="P29" i="5" s="1"/>
  <c r="N28" i="5"/>
  <c r="F28" i="5"/>
  <c r="L28" i="5" s="1"/>
  <c r="N27" i="5"/>
  <c r="F27" i="5"/>
  <c r="P27" i="5" s="1"/>
  <c r="N26" i="5"/>
  <c r="F26" i="5"/>
  <c r="L26" i="5" s="1"/>
  <c r="N25" i="5"/>
  <c r="F25" i="5"/>
  <c r="P25" i="5" s="1"/>
  <c r="N24" i="5"/>
  <c r="F24" i="5"/>
  <c r="L24" i="5" s="1"/>
  <c r="N23" i="5"/>
  <c r="F23" i="5"/>
  <c r="P23" i="5" s="1"/>
  <c r="N22" i="5"/>
  <c r="F22" i="5"/>
  <c r="L22" i="5" s="1"/>
  <c r="N21" i="5"/>
  <c r="F21" i="5"/>
  <c r="P21" i="5" s="1"/>
  <c r="N20" i="5"/>
  <c r="F20" i="5"/>
  <c r="L20" i="5" s="1"/>
  <c r="N19" i="5"/>
  <c r="F19" i="5"/>
  <c r="P19" i="5" s="1"/>
  <c r="N18" i="5"/>
  <c r="F18" i="5"/>
  <c r="L18" i="5" s="1"/>
  <c r="N17" i="5"/>
  <c r="F17" i="5"/>
  <c r="P17" i="5" s="1"/>
  <c r="N16" i="5"/>
  <c r="F16" i="5"/>
  <c r="L16" i="5" s="1"/>
  <c r="N15" i="5"/>
  <c r="F15" i="5"/>
  <c r="P15" i="5" s="1"/>
  <c r="N14" i="5"/>
  <c r="F14" i="5"/>
  <c r="L14" i="5" s="1"/>
  <c r="N13" i="5"/>
  <c r="F13" i="5"/>
  <c r="P13" i="5" s="1"/>
  <c r="N12" i="5"/>
  <c r="F12" i="5"/>
  <c r="L12" i="5" s="1"/>
  <c r="N11" i="5"/>
  <c r="F11" i="5"/>
  <c r="P11" i="5" s="1"/>
  <c r="N10" i="5"/>
  <c r="F10" i="5"/>
  <c r="L10" i="5" s="1"/>
  <c r="N9" i="5"/>
  <c r="F9" i="5"/>
  <c r="P9" i="5" s="1"/>
  <c r="N8" i="5"/>
  <c r="F8" i="5"/>
  <c r="L8" i="5" s="1"/>
  <c r="N7" i="5"/>
  <c r="F7" i="5"/>
  <c r="P7" i="5" s="1"/>
  <c r="N6" i="5"/>
  <c r="F6" i="5"/>
  <c r="L6" i="5" s="1"/>
  <c r="N5" i="5"/>
  <c r="F5" i="5"/>
  <c r="P5" i="5" s="1"/>
  <c r="N4" i="5"/>
  <c r="F4" i="5"/>
  <c r="L4" i="5" s="1"/>
  <c r="P53" i="5" l="1"/>
  <c r="P10" i="5"/>
  <c r="P40" i="5"/>
  <c r="P65" i="5"/>
  <c r="P72" i="5"/>
  <c r="P26" i="5"/>
  <c r="P33" i="5"/>
  <c r="P30" i="5"/>
  <c r="P56" i="5"/>
  <c r="P63" i="5"/>
  <c r="P97" i="5"/>
  <c r="P94" i="5"/>
  <c r="P64" i="5"/>
  <c r="P67" i="5"/>
  <c r="P78" i="5"/>
  <c r="P88" i="5"/>
  <c r="P51" i="5"/>
  <c r="P55" i="5"/>
  <c r="P58" i="5"/>
  <c r="P81" i="5"/>
  <c r="P95" i="5"/>
  <c r="P8" i="5"/>
  <c r="P39" i="5"/>
  <c r="P42" i="5"/>
  <c r="P49" i="5"/>
  <c r="L79" i="5"/>
  <c r="P48" i="5"/>
  <c r="P16" i="5"/>
  <c r="L37" i="5"/>
  <c r="P46" i="5"/>
  <c r="L47" i="5"/>
  <c r="L83" i="5"/>
  <c r="L99" i="5"/>
  <c r="P24" i="5"/>
  <c r="P14" i="5"/>
  <c r="P62" i="5"/>
  <c r="P32" i="5"/>
  <c r="P35" i="5"/>
  <c r="P71" i="5"/>
  <c r="P74" i="5"/>
  <c r="P90" i="5"/>
  <c r="L69" i="5"/>
  <c r="L77" i="5"/>
  <c r="P18" i="5"/>
  <c r="L75" i="5"/>
  <c r="P86" i="5"/>
  <c r="L91" i="5"/>
  <c r="P28" i="5"/>
  <c r="P36" i="5"/>
  <c r="P45" i="5"/>
  <c r="P52" i="5"/>
  <c r="L57" i="5"/>
  <c r="P61" i="5"/>
  <c r="P68" i="5"/>
  <c r="L73" i="5"/>
  <c r="P84" i="5"/>
  <c r="L89" i="5"/>
  <c r="P93" i="5"/>
  <c r="P100" i="5"/>
  <c r="L103" i="5"/>
  <c r="P38" i="5"/>
  <c r="L43" i="5"/>
  <c r="P54" i="5"/>
  <c r="L59" i="5"/>
  <c r="P70" i="5"/>
  <c r="P12" i="5"/>
  <c r="L41" i="5"/>
  <c r="P6" i="5"/>
  <c r="P22" i="5"/>
  <c r="P34" i="5"/>
  <c r="P50" i="5"/>
  <c r="P66" i="5"/>
  <c r="P82" i="5"/>
  <c r="L87" i="5"/>
  <c r="P98" i="5"/>
  <c r="P80" i="5"/>
  <c r="L85" i="5"/>
  <c r="P96" i="5"/>
  <c r="L101" i="5"/>
  <c r="P4" i="5"/>
  <c r="P20" i="5"/>
  <c r="P44" i="5"/>
  <c r="P60" i="5"/>
  <c r="P76" i="5"/>
  <c r="P92" i="5"/>
  <c r="L5" i="5"/>
  <c r="L7" i="5"/>
  <c r="L9" i="5"/>
  <c r="L11" i="5"/>
  <c r="L13" i="5"/>
  <c r="L15" i="5"/>
  <c r="L17" i="5"/>
  <c r="L19" i="5"/>
  <c r="L21" i="5"/>
  <c r="L23" i="5"/>
  <c r="L25" i="5"/>
  <c r="L27" i="5"/>
  <c r="L29" i="5"/>
  <c r="L31" i="5"/>
  <c r="L102" i="5"/>
  <c r="L104" i="5"/>
  <c r="E101" i="2"/>
  <c r="E98" i="2"/>
  <c r="E95" i="2"/>
  <c r="E86" i="2"/>
  <c r="E73" i="2"/>
  <c r="E62" i="2"/>
  <c r="E57" i="2"/>
  <c r="E55" i="2"/>
  <c r="E46" i="2"/>
  <c r="E42" i="2"/>
  <c r="E38" i="2"/>
  <c r="E30" i="2"/>
  <c r="E26" i="2"/>
  <c r="E13" i="2"/>
  <c r="E9" i="2"/>
  <c r="E4" i="2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O4" i="1"/>
  <c r="N4" i="1"/>
  <c r="L5" i="1"/>
  <c r="L6" i="1"/>
  <c r="L4" i="1"/>
  <c r="J5" i="1"/>
  <c r="J6" i="1"/>
  <c r="J4" i="1"/>
</calcChain>
</file>

<file path=xl/sharedStrings.xml><?xml version="1.0" encoding="utf-8"?>
<sst xmlns="http://schemas.openxmlformats.org/spreadsheetml/2006/main" count="1141" uniqueCount="611">
  <si>
    <t>Org.</t>
  </si>
  <si>
    <t>Pro.</t>
  </si>
  <si>
    <t>Eco.</t>
  </si>
  <si>
    <t>Descripción</t>
  </si>
  <si>
    <t>Créditos Iniciales</t>
  </si>
  <si>
    <t>Modificaciones de Crédito</t>
  </si>
  <si>
    <t>Remanentes Incorporados</t>
  </si>
  <si>
    <t>Créditos Totales consignados</t>
  </si>
  <si>
    <t>Disposiciones ó Compromisos</t>
  </si>
  <si>
    <t>Obligaciones Reconocidas</t>
  </si>
  <si>
    <t>Pagos Realizados</t>
  </si>
  <si>
    <t>de Créditos disponibles</t>
  </si>
  <si>
    <t>RETRIBUCIONES BASICAS</t>
  </si>
  <si>
    <t>SUELDO DEL GRUPO A1</t>
  </si>
  <si>
    <t>SUELDOS DEL GRUPO C1</t>
  </si>
  <si>
    <t>TRIENIOS</t>
  </si>
  <si>
    <t>COMPLEMENTO DE DESTINO</t>
  </si>
  <si>
    <t>COMPLEMENTO ESPECÍFICO</t>
  </si>
  <si>
    <t>PRODUCTIVIDAD FUNCIONARIOS</t>
  </si>
  <si>
    <t>CUOTAS SEGURIDAD SOCIAL</t>
  </si>
  <si>
    <t>ALQUILER FOTOCOPIADORA</t>
  </si>
  <si>
    <t>ATENCIONES PROTOCOLARIAS Y REPRESENTATIVAS</t>
  </si>
  <si>
    <t>OTROS GASTOS DE FUNCIONAMIENTO</t>
  </si>
  <si>
    <t>DIETAS DEL PERSONAL</t>
  </si>
  <si>
    <t>CUOTAS FEMP Y FMM</t>
  </si>
  <si>
    <t>RETRIBUCIONES BÁSICAS ORGANOS GOBIERNO</t>
  </si>
  <si>
    <t>RETRIBUCIONES BÁSICAS EVENTUALES</t>
  </si>
  <si>
    <t>FORMACION Y PERFECCIONAMIENTO DE CONCEJALES Y CARGOS ELECTOS</t>
  </si>
  <si>
    <t>REUNIONES, CONFERENCIAS Y CURSOS</t>
  </si>
  <si>
    <t>ASISTENCIAS DE CARGOS ELECTIVOS</t>
  </si>
  <si>
    <t>ASIGNACION GRUPO P.P.</t>
  </si>
  <si>
    <t>ASIGNACION GRUPO P.S.O.E.</t>
  </si>
  <si>
    <t>ASIGNACION GRUPO VOX</t>
  </si>
  <si>
    <t>ASIGNACION GRUPO MAS MADRID</t>
  </si>
  <si>
    <t>RETRIBUCIONES BÁSICAS PERSONAL DIRECTIVO</t>
  </si>
  <si>
    <t>OTRAS REMUNERACIONES PERSONAL DIRECTIVO</t>
  </si>
  <si>
    <t>SUELDOS DEL GRUPO A1</t>
  </si>
  <si>
    <t>SUELDOS DEL GRUPO A2</t>
  </si>
  <si>
    <t>SUELDOS DEL GRUPO C2</t>
  </si>
  <si>
    <t>RETRIBUCIONES BÁSICAS LABORAL INDEFINIDO</t>
  </si>
  <si>
    <t>COMPLEMENTARIAS LABORAL INDEFINIDO</t>
  </si>
  <si>
    <t>LABORAL TEMPORAL</t>
  </si>
  <si>
    <t>ARRENDAMIENTO MOBILIARIO Y ENSERES</t>
  </si>
  <si>
    <t>MANTENIMIENTO CAMARAS VIGILANCIA</t>
  </si>
  <si>
    <t>REPARA.MANTEN.EQUIPOS PROCESOS INFORM.</t>
  </si>
  <si>
    <t>MATERIAL INFORMATICO NO INVENTARIABLE</t>
  </si>
  <si>
    <t>SERVICIOS TECNOLOGÍA DE LA INFORMACIÓN Y TELECOMUNICACIONES</t>
  </si>
  <si>
    <t>ESTUDIOS Y TRABAJOS TECNICOS</t>
  </si>
  <si>
    <t>CONTRATOS TECNOLOGÍAS DE LA INFORMACIÓN Y TELECOMUNICACIONES</t>
  </si>
  <si>
    <t>CONTRATOS SERVICIOS DIGITALES</t>
  </si>
  <si>
    <t>MANTENIMIENTO DE APLICACIONES INFORMATICAS</t>
  </si>
  <si>
    <t>CONTRATOS SERVICIOS DE CIBERSEGURIDAD</t>
  </si>
  <si>
    <t>CONTRATO IMPLANTACIÓN GEMELO DIGITAL</t>
  </si>
  <si>
    <t>EQUIPOS PARA PROCESOS DE INFORMACION</t>
  </si>
  <si>
    <t>WIFI UE COMERCIO</t>
  </si>
  <si>
    <t>APLICACIONES INFORMATICAS/LICENCIAS</t>
  </si>
  <si>
    <t>PRENSA, REVISTAS LIBROS Y OTRAS PUBLICACIONES</t>
  </si>
  <si>
    <t>PRIMAS DE SEGUROS</t>
  </si>
  <si>
    <t>DEFENSA JURIDICA</t>
  </si>
  <si>
    <t>INDEMNIZACIONES A TERCEROS Y SEN.JUDICIALES</t>
  </si>
  <si>
    <t>MENSAJERÍA ESPECIALIZADA</t>
  </si>
  <si>
    <t>CONTRATOS DEFENSA JURIDICA</t>
  </si>
  <si>
    <t>CONTRATOS PROMOCION DEL MUNICIPIO Y DEL TURISMO</t>
  </si>
  <si>
    <t>OBRAS REHABILITACIÓN Y AMPLIACIÓN CARRIL BICI</t>
  </si>
  <si>
    <t>PRENSA, REVISTAS, LIBROS Y OTRAS PUBLICACIONES</t>
  </si>
  <si>
    <t>PUBLICIDAD Y PROPAGANDA</t>
  </si>
  <si>
    <t>REVISTA MUNICIPAL</t>
  </si>
  <si>
    <t>CONTRATOS INNOVACION</t>
  </si>
  <si>
    <t>GASTOS DIVERSOS</t>
  </si>
  <si>
    <t>MATERIAL ORDINARIO NO INVENTARIABLE</t>
  </si>
  <si>
    <t>TRABAJOS REALIZADOS POR OTRAS EMPRESAS</t>
  </si>
  <si>
    <t>MOBILIARIO Y ENSERES</t>
  </si>
  <si>
    <t>REPARACION, MANT. Y CONSER. EDIFICIOS Y OTRAS CONSTRUCCIONES</t>
  </si>
  <si>
    <t>CONTRATO MANTENIMIENTO ASCENSORES</t>
  </si>
  <si>
    <t>REPAR.,MANT. Y CONSER. MAQUINARIA, INSTALAC. UTILL.</t>
  </si>
  <si>
    <t>ENERGIA ELECTRICA</t>
  </si>
  <si>
    <t>SUMINISTRO AGUA</t>
  </si>
  <si>
    <t>GAS</t>
  </si>
  <si>
    <t>TRANSPORTE ESCOLAR</t>
  </si>
  <si>
    <t>TRIBUTOS ESTATALES</t>
  </si>
  <si>
    <t>OTROS GASTOS DIVERSOS</t>
  </si>
  <si>
    <t>CONTRATO SERVICIO LIMPIEZA EDIFICIOS</t>
  </si>
  <si>
    <t>CONTRATO SERV. ESCUELA INFANTIL</t>
  </si>
  <si>
    <t>SERVICIO BICIBUS-ESCOLAR. HÁBITOS SALUDABLES</t>
  </si>
  <si>
    <t>EDIFICIOS Y OTRAS C. (OBRAS MEJORAS COLES)</t>
  </si>
  <si>
    <t>RETRIBUCIONES BASICAS LABORAL INDEFINIDO</t>
  </si>
  <si>
    <t>PREMIOS Y CERTAMENES</t>
  </si>
  <si>
    <t>CONVENIOS EXTRAESCOLARES AMPAS C. PÚBLICOS</t>
  </si>
  <si>
    <t>SUBVENCIONES A CENTROS PÚBLICOS DOCENTES</t>
  </si>
  <si>
    <t>SUBVENCIONES A CENTROS PÚBLICOS CONCERTADOS</t>
  </si>
  <si>
    <t>OTROS GASTOS FUNCIONAMIENTO</t>
  </si>
  <si>
    <t>CONTRATO MANTENIMIENTO INFORMATICA</t>
  </si>
  <si>
    <t>CONTRATO DISEÑO Y MAQUETACIÓN</t>
  </si>
  <si>
    <t>OTRAS TRANSFERENCIAS (Subv. Asociaciones Municipales)</t>
  </si>
  <si>
    <t>SUBVENCIÓN CORO VILLA DE LAS ROZAS</t>
  </si>
  <si>
    <t>RETRIBUCIONES BÁSICAS LABORAL INDEFNIDO</t>
  </si>
  <si>
    <t>REPAR.,MANT. Y CONSER. MOBILIARIO</t>
  </si>
  <si>
    <t>ENERGIA ELÉCTRICA</t>
  </si>
  <si>
    <t>DERECHOS PROPIEDAD INTELECTURAL (CEDRO)</t>
  </si>
  <si>
    <t>MANTENIMIENTO SOFTWARE INFORMATICA (Bibliotecas)</t>
  </si>
  <si>
    <t>PROMOCIÓN DEL LIBRO Y LA LECTURA. ACTIVIDADES</t>
  </si>
  <si>
    <t>PREMIOS CERTAMENES BIBLIOTECAS</t>
  </si>
  <si>
    <t>CONTRATO SERVICIO TRASLADO VAGONES</t>
  </si>
  <si>
    <t>CONTRATO SERVICIO DE RECEPCIÓN</t>
  </si>
  <si>
    <t>SUBVENCIÓN AFEMAT*</t>
  </si>
  <si>
    <t>CONTRATOS DE SERVICIO</t>
  </si>
  <si>
    <t>CONTR.SERV.APOYO Y PROMOCION CULTURA Y EDUCATIVA</t>
  </si>
  <si>
    <t>TRANSF. FUNDACIÓN CULTURA</t>
  </si>
  <si>
    <t>DERECHOS DE AUTOR</t>
  </si>
  <si>
    <t>CONTRATOS DE SER.PROGRAMACIÓN Y AUDITORIO</t>
  </si>
  <si>
    <t>CABALGATA DE REYES</t>
  </si>
  <si>
    <t>PREMIOS CERTAMENES</t>
  </si>
  <si>
    <t>EQUIPAMIENTO TEATRO MUNICIPAL</t>
  </si>
  <si>
    <t>REPARACION, MANT. Y CONSER. EDIFICIOS</t>
  </si>
  <si>
    <t>MATERIAL TÉCNICO NO INVENTARIABLE</t>
  </si>
  <si>
    <t>ANUNCIOS BOLETINES OFICIALES</t>
  </si>
  <si>
    <t>PROGRAMAS SOCIOCULTURALES</t>
  </si>
  <si>
    <t>CONTRATO MONITORES PARA CAMPAÑAS</t>
  </si>
  <si>
    <t>CONTRATO SERVICIO TRANSPORTE</t>
  </si>
  <si>
    <t>CONTRATO SERVICIOS CAMPAMENTOS</t>
  </si>
  <si>
    <t>PREMIOS DE CONCURSOS Y CERTÁMENTES</t>
  </si>
  <si>
    <t>SUBVENCION ASOCIACIONES JUVENILES</t>
  </si>
  <si>
    <t>PROMOCION ACTIVIDAD FERIAL</t>
  </si>
  <si>
    <t>ANUNCIOS BOCM</t>
  </si>
  <si>
    <t>ESTUDIOS Y TRABAJOS TÉCNICOS</t>
  </si>
  <si>
    <t>DINAMIZACIÓN NAVIDAD</t>
  </si>
  <si>
    <t>FIGURAS NAVIDAD</t>
  </si>
  <si>
    <t>AYUDAS A COMERCIO LOCAL</t>
  </si>
  <si>
    <t>CONTRATO O.M.I.C.</t>
  </si>
  <si>
    <t>CONTRATOS DE VIGILANCIA Y CONTROL</t>
  </si>
  <si>
    <t>COMPLEMENTO ESPECIFICO</t>
  </si>
  <si>
    <t>ASISTENCIAS TÉCNICAS</t>
  </si>
  <si>
    <t>GASTOS COMUNIDAD VIVIENDAS MUNICIPALES</t>
  </si>
  <si>
    <t>ARRENDAMIENTO MATERIAL DE TRANSPORTE</t>
  </si>
  <si>
    <t>REPAR.,MANT. INFRAESTRUCTURAS Y BIENES NATURALES</t>
  </si>
  <si>
    <t>CONTRATO ASISTENCIA TECNICA</t>
  </si>
  <si>
    <t>ASISTENCIA TÉCNICA OFICINA REHABILITACIÓN</t>
  </si>
  <si>
    <t>SOTERRAMIENTO LINEAS BAJA TENSIÓN, CABLEADO TELEFONICA</t>
  </si>
  <si>
    <t>SUMINISTRO DE MATERIALES DE CONSTRUCCIÓN</t>
  </si>
  <si>
    <t>OBRAS REHABILITACIÓN CALLE ENCINAR</t>
  </si>
  <si>
    <t>URBANIZACIÓN LA SUIZA Y LAS VÍRGENES</t>
  </si>
  <si>
    <t>OBRAS REPOSICIÓN VARIAS INFRAESTRUCTURAS VIARIAS</t>
  </si>
  <si>
    <t>MAQUINARIA, INSTALACIONES Y UTILLAJE</t>
  </si>
  <si>
    <t>REPOSICIÓN CONTRATO VÍAS PÚBLICAS Y SEÑALIZACIÓN</t>
  </si>
  <si>
    <t>EDIFICIOS Y OTRAS CONSTRUCCIONES</t>
  </si>
  <si>
    <t>TRANSF.CAP. VIVIENDAS LA SUIZA</t>
  </si>
  <si>
    <t>TRANSF. CAP. VIVIENDAS LAS VÍRGENES</t>
  </si>
  <si>
    <t>EJECUCIÓN OBRAS DE INFRAESTRUCTURAS</t>
  </si>
  <si>
    <t>OBRAS DE REHABILITACIÓN Y AMPLIACIÓN CARRIL BICI</t>
  </si>
  <si>
    <t>MEJORA DE ACERADOS, ACCES. Y MOV.PEATONAL Y CICLISTA GOLF</t>
  </si>
  <si>
    <t>CARRIL BICI Y REFORMA DE ACERAS DEL ENTORNO FEDERACIÓN</t>
  </si>
  <si>
    <t>OBRAS REMODELACIÓN LAS MATAS</t>
  </si>
  <si>
    <t>MOBILIARIO URBANO UE COMERCIO</t>
  </si>
  <si>
    <t>ARRENDAMIENTO MAQUIN. INSTALAC. Y UTILL.</t>
  </si>
  <si>
    <t>PRODUCTOS ALIMENTICIOS</t>
  </si>
  <si>
    <t>PRODUCTOS DE LIMPIEZA Y ASEO</t>
  </si>
  <si>
    <t>REPAR.,MANT. Y CONSER. MATERIAL DE TRANSPORTE.</t>
  </si>
  <si>
    <t>MATERIAL DE OFICINA NO INVENTARIABLE</t>
  </si>
  <si>
    <t>MATERIAL INFORMÁTICO NO INVENTARIABLE</t>
  </si>
  <si>
    <t>SUMINISTRO DE AGUA</t>
  </si>
  <si>
    <t>COMBUSTIBLES Y CARBURANTES</t>
  </si>
  <si>
    <t>VESTUARIO</t>
  </si>
  <si>
    <t>SUMINISTRO DE REPUESTOS DE MAQ., UTILLAC. Y ELEMENTOS DE TRA</t>
  </si>
  <si>
    <t>PRIMAS DE SEGUROS (Vehículos)</t>
  </si>
  <si>
    <t>TASA I.T.V.</t>
  </si>
  <si>
    <t>MULTAS Y SANCIONES</t>
  </si>
  <si>
    <t>REPOSICIÓN CONTRATO CONSERVACIÓN EDIFICIOS</t>
  </si>
  <si>
    <t>PROYECTO MEJORA ILUMINACIÓN Y EFIC. ENERG. EDIF. MUNICIPALES</t>
  </si>
  <si>
    <t>INTERESES DE DEMORA</t>
  </si>
  <si>
    <t>COMISIONES BANCARIAS Y TPV (+ recibos domiciliados)</t>
  </si>
  <si>
    <t>PRODUCTOS FARMACEUTICOS</t>
  </si>
  <si>
    <t>ANUNCIOS EN BOLETINES OFICIALES</t>
  </si>
  <si>
    <t>CONTRATO MANTENIMIENTO SOFTWARE</t>
  </si>
  <si>
    <t>SUMINISTRO MATERIAL TECNICO DEPORTIVO</t>
  </si>
  <si>
    <t>CONTRATOS SERVICIOS PERSONAL</t>
  </si>
  <si>
    <t>CONTRATOS SERVICIOS DEPORTES</t>
  </si>
  <si>
    <t>TRANSFERENCIA FEDERACION MADRILEÑA DE PARALISIS CEREBRAL</t>
  </si>
  <si>
    <t>SUBVENCIONES A ASOC., CLUBES Y DEPORTISTAS PARALÍMPICOS</t>
  </si>
  <si>
    <t>TRANSFERENCIA FED. MADRILEÑA DEPORTES DISCAPA. INTELECT.</t>
  </si>
  <si>
    <t>ARRENDAMIENTO MAQUINARIA</t>
  </si>
  <si>
    <t>PRODUCTOS DE LIMPIEZA, ASEO Y PISCINAS</t>
  </si>
  <si>
    <t>POL. CUBIERTO E INSTALACIONES ANEXA EN LA MARAZUELA</t>
  </si>
  <si>
    <t>ADECUACIÓN CAMPO RUGBY</t>
  </si>
  <si>
    <t>EDIFICIO VESTUARIOS Y GRADERÍO CAMPO RUGBY</t>
  </si>
  <si>
    <t>REFORMA VESTUARIOS Y PLAYA PISCINA POL. ENTREMONTES</t>
  </si>
  <si>
    <t>FONDO SOCIAL PERSONAL FUNCIONARIO</t>
  </si>
  <si>
    <t>FONDO SOCIAL PLAN PENSIONES</t>
  </si>
  <si>
    <t>FONDO SOCIAL PERSONAL LABORAL</t>
  </si>
  <si>
    <t>FONDO SOCIAL ÓRGANOS GOBIERNO, EVENTUALES Y DG</t>
  </si>
  <si>
    <t>ANTICIPOS AL PERSONAL</t>
  </si>
  <si>
    <t>SUELDOS DEL GRUPO E</t>
  </si>
  <si>
    <t>PROGRAMA INTERINOS</t>
  </si>
  <si>
    <t>CONTRATOS CIRCUNSTANCIAS PRODUCCIÓN</t>
  </si>
  <si>
    <t>FONDO AJUSTES RPT</t>
  </si>
  <si>
    <t>GRATIFICACIONES PERSONAL LABORAL Y OTROS</t>
  </si>
  <si>
    <t>PRODUCTIVIDAD TRABAJO EFECTIVO PERSONAL LAB. FIJO</t>
  </si>
  <si>
    <t>PRODUCTIVIDAD TRABAJO EFECTIVO PERSONAL LAB. TEMPORAL</t>
  </si>
  <si>
    <t>GRATIFICACIONES PERSONAL FUNCIONARIO</t>
  </si>
  <si>
    <t>PRENSA,REVISTAS,LIBROS Y OTRAS PUBLICACIONES</t>
  </si>
  <si>
    <t>PUBLICACIONES EN BOLETINES</t>
  </si>
  <si>
    <t>CONTRATO PRUEBAS PROCESOS SELECCION</t>
  </si>
  <si>
    <t>INDEMNIZACIONES POR ASISTENCIAS PERSONAL</t>
  </si>
  <si>
    <t>FORMACION Y PERFECC. PERSONAL</t>
  </si>
  <si>
    <t>INDEMNIZACIONES FORMACION INTERNOS</t>
  </si>
  <si>
    <t>OTROS COMPLEMENTOS</t>
  </si>
  <si>
    <t>SUMINISTRO MATERIAL TECNICO</t>
  </si>
  <si>
    <t>TRANSPORTES</t>
  </si>
  <si>
    <t>FIESTA PATRON POLICIA</t>
  </si>
  <si>
    <t>CONVENIOS DE COLABORACION</t>
  </si>
  <si>
    <t>SUELDO DEL GRUPO C2</t>
  </si>
  <si>
    <t>RENTING PARQUE MÓVIL</t>
  </si>
  <si>
    <t>MANUTENCION DE ANIMALES</t>
  </si>
  <si>
    <t>CONTRATO DE INSTALACIÓN DE VALLADO F.P.</t>
  </si>
  <si>
    <t>MATERIAL TECNICO Y ARMAMENTO</t>
  </si>
  <si>
    <t>TAQUILLAS POLICÍA</t>
  </si>
  <si>
    <t>CONTRATO RETIRADA DE VEHICULOS</t>
  </si>
  <si>
    <t>RETRIBUCIONES BÁSICAS LABORAL TEMPORAL</t>
  </si>
  <si>
    <t>REPAR., MANT. Y CONSER. EDIFICIOS Y OTRAS CONSTRUCCIONES</t>
  </si>
  <si>
    <t>ARRENDAMIENTO EQUIPOS DE TRANSMISIONES</t>
  </si>
  <si>
    <t>RENTING VESTUARIO</t>
  </si>
  <si>
    <t>REPARAC. MANTEN. MATERIAL TRANSPORTE</t>
  </si>
  <si>
    <t>PRODUCTOS FARMACEÚTICOS</t>
  </si>
  <si>
    <t>SUMINISTRO MATERIAL TÉCNICO (oxígeno)</t>
  </si>
  <si>
    <t>TASAS COMUNIDAD DE MADRID</t>
  </si>
  <si>
    <t>CONTRATO EQUIPOS MÉDICOS</t>
  </si>
  <si>
    <t>EQUIPOS MATERIAL SANITARIO</t>
  </si>
  <si>
    <t>REPAR. MANT. Y CONSERV. MAQUINARIA, INST. Y UTILLAJE</t>
  </si>
  <si>
    <t>MANUTENCIÓN DE ANIMALES</t>
  </si>
  <si>
    <t>FIESTA PATRONA PROTECCIÓN CIVIL</t>
  </si>
  <si>
    <t>AMBULANCIA PROTECCIÓN CIVIL</t>
  </si>
  <si>
    <t>TASA EXTINCION INCENDIOS</t>
  </si>
  <si>
    <t>PREMIOS A LA INNOVACIÓN Y BECAS DE FORMACION STEAM</t>
  </si>
  <si>
    <t>APORTACION FUNDACION INNOVACION</t>
  </si>
  <si>
    <t>EQUIPOS PROTECCION INDIVIDUAL</t>
  </si>
  <si>
    <t>CONTRATOS PREVENCION RIESGOS LABORALES</t>
  </si>
  <si>
    <t>CONTRATO VIGILANCIA DE LA SALUD</t>
  </si>
  <si>
    <t>CONTRATOS COOR.ACTIV.EMPRESARIALES Y OTRAS</t>
  </si>
  <si>
    <t>OTRAS RETRIBUCIONES PERSONAL DIRECTIVO</t>
  </si>
  <si>
    <t>PUBLICACIONES EN BOLETINES OFICIALES</t>
  </si>
  <si>
    <t>CONTRATACIONES VARIAS</t>
  </si>
  <si>
    <t>REVISIÓN PLAN GENERAL ORDENACIÓN URBANA</t>
  </si>
  <si>
    <t>RETRIBUCINES BÁSICAS LABORAL INDEFINIDO</t>
  </si>
  <si>
    <t>SUMINISTROS MATERIAL TÉCNICO</t>
  </si>
  <si>
    <t>SUMNISTRO MATERIAL TÉCNICO (Salud Pública)</t>
  </si>
  <si>
    <t>CANONES FEMP</t>
  </si>
  <si>
    <t>CAMPAÑA EDUCACIÓN Y PROMOCIÓN DE LA SALUD</t>
  </si>
  <si>
    <t>CAMPAÑA SANIDAD AMBIENTAL</t>
  </si>
  <si>
    <t>CAMPAÑA SANIDAD ANIMAL</t>
  </si>
  <si>
    <t>CONTRATO CENTRO ACOGIDA ANIMAL</t>
  </si>
  <si>
    <t>CONTRATO SERVICIO CONTROL DE PLAGAS</t>
  </si>
  <si>
    <t>CONTRATO SERVICIOS SALUBRIDAD PUBLICA</t>
  </si>
  <si>
    <t>CONTRATO SERVICIOS LABORATORIO</t>
  </si>
  <si>
    <t>MATERIAL TÉCNICO INVENTARIABLE</t>
  </si>
  <si>
    <t>CONTRATO SERVICIOS SALUD PUBLICA</t>
  </si>
  <si>
    <t>RENTING OFIMÁTICA: IMPRESORA</t>
  </si>
  <si>
    <t>CONTRATOS SERVICIO LIMPIEZA</t>
  </si>
  <si>
    <t>INTERESES PRESTAMOS</t>
  </si>
  <si>
    <t>AMORTIZACIÓN PRÉSTAMOS</t>
  </si>
  <si>
    <t>CONTRATO MANTENIMIENTO ASCENSOR</t>
  </si>
  <si>
    <t>REPAR., MANT. Y CONSER. MAQUINARIA, INSTALAC. UTILL.</t>
  </si>
  <si>
    <t>SUMINISTRO Y MATERIAL NO INVENTARIABLE</t>
  </si>
  <si>
    <t>ACTIVIDADES CULTURALES Y MUSICALES</t>
  </si>
  <si>
    <t>FESTEJOS TAURINOS</t>
  </si>
  <si>
    <t>FUEGOS ARTIFICIALES</t>
  </si>
  <si>
    <t>PEÑA LOS BOLINGAS</t>
  </si>
  <si>
    <t>PEÑA RECREATIVA CLUB LAS ROZAS 70</t>
  </si>
  <si>
    <t>ASOCIACIÓN MOTERA CABALEIROS DO FERRO</t>
  </si>
  <si>
    <t>PEÑA LA UNION</t>
  </si>
  <si>
    <t>PEÑA QUITAMANIAS</t>
  </si>
  <si>
    <t>PEÑA ER KITE</t>
  </si>
  <si>
    <t>HERMANDAD DE SAN JOSE</t>
  </si>
  <si>
    <t>PEÑA LOS MISMOS</t>
  </si>
  <si>
    <t>COMPLEMENTARIA LABORAL INDEFINIDO</t>
  </si>
  <si>
    <t>POSTALES</t>
  </si>
  <si>
    <t>GASTOS DE NOTARIA Y REGISTRO</t>
  </si>
  <si>
    <t>MOBILIARIO, ENSERES Y EQ. OFICINA</t>
  </si>
  <si>
    <t>CUUOTAS SEGURIDAD SOCIAL</t>
  </si>
  <si>
    <t>ARRENDAMIENTOS EDIFICIOS Y OTRAS CONSTR.</t>
  </si>
  <si>
    <t>CONTRATO SERVICIOS ARCHIVO</t>
  </si>
  <si>
    <t>ACTUALIZACIÓN CONTRATO ACTUALIZACIÓN INVENTARIO</t>
  </si>
  <si>
    <t>PROYECTO OBRAS EDIFICIO ARCHIVO</t>
  </si>
  <si>
    <t>FONDO DE CONTIGENCIA</t>
  </si>
  <si>
    <t>ALQUILER FOTOCOPIADORAS</t>
  </si>
  <si>
    <t>CONTRATOS SERVICIOS INTERVENCION</t>
  </si>
  <si>
    <t>ARRENDAMIENTO EDIFICIOS Y OTRAS CONSTR.</t>
  </si>
  <si>
    <t>COMUNICACIONES ELECTRONICAS</t>
  </si>
  <si>
    <t>GASTOS DE NOTARIA Y REGISTRO PROPIEDAD</t>
  </si>
  <si>
    <t>ESTUDIOS Y TRABAJOS TECNICOS (Investigación Fiscal)</t>
  </si>
  <si>
    <t>SERVICIOS PARA LA RECAUDACIÓN</t>
  </si>
  <si>
    <t>OBRAS EN ESTACIONES DE BOMBEO MUNICIPALES</t>
  </si>
  <si>
    <t>ARRENDAMIENTO FOTOCOPIADORA</t>
  </si>
  <si>
    <t>TRIBUTOS ESTATALES: CANONES Y  TASAS.</t>
  </si>
  <si>
    <t>CONTRATO ORGANIZACIÓN EVENTOS</t>
  </si>
  <si>
    <t>SEÑALIZACIÓN DELIMITACIÓN ZBE</t>
  </si>
  <si>
    <t>SEÑALIZACION DELIMITACION ZBE</t>
  </si>
  <si>
    <t>CONTRATO RECOGIDA BASURA</t>
  </si>
  <si>
    <t>IMPLANTACIÓN DE LA RECOGIDA SEPARADA DE BIORRESIDUOS</t>
  </si>
  <si>
    <t>COMPOSTERAS</t>
  </si>
  <si>
    <t>LIMPIEZA PUNTO LIMPIO ABAJON</t>
  </si>
  <si>
    <t>CONTRATO MANTENIMIENTO PUNTOS LIMPIOS</t>
  </si>
  <si>
    <t>INSTALACION DE BASCULA EN EL PUNTO LIMPIO DE MONTE ROZAS</t>
  </si>
  <si>
    <t>ESTUDIOS Y PROYECTOS TÉCNICOS</t>
  </si>
  <si>
    <t>TASA ELIMINACION Y TRATAMIENTO RESIDUOS URBANOS</t>
  </si>
  <si>
    <t>CONTRATO LIMPIEZA VIARIA</t>
  </si>
  <si>
    <t>CONTRATO MANTENIMIENTO ALUMBRADO</t>
  </si>
  <si>
    <t>INSTALACIÓN LUMINARIAS ALUMBRADO PÚBLICO EN EL MUNICIPIO</t>
  </si>
  <si>
    <t>PROYECTO EFICIENCIA ENERGÉTICA EN PISTAS DEPORTIVAS</t>
  </si>
  <si>
    <t>EFICIENCIA ENERGÉTICA CAMPOS DE FÚTBOL</t>
  </si>
  <si>
    <t>REPOSICIÓN CONTRATO ALUMBRADO</t>
  </si>
  <si>
    <t>REP. MANT. Y CONSER MAQUINARIA, INSTALAC. Y UTILLAJE</t>
  </si>
  <si>
    <t>CONTRATO SERVICIO MANTENIMIENTO ZONAS VERDES</t>
  </si>
  <si>
    <t>REPAR.,MANT. Y CONSER. MAQUINARIA, INSTALAC. Y UTILL.</t>
  </si>
  <si>
    <t>CAMPAÑAS VARIAS</t>
  </si>
  <si>
    <t>OBRAS Y MEJORAS EN EL MEDIO AMBIENTE</t>
  </si>
  <si>
    <t>INFRAESTRUCTURAS AMBIENTALES</t>
  </si>
  <si>
    <t>ACTUACIONES AMBIENTALES UE COMERCIO</t>
  </si>
  <si>
    <t>SISTEMA DE AGUAS PLUVIALES FINCA TALAVERONA</t>
  </si>
  <si>
    <t>MEJORA MOBILIARIO URBANO UE COMERCIO</t>
  </si>
  <si>
    <t>REHABILITACIÓN EDIFICIOS FINCA LA TALAVERONA</t>
  </si>
  <si>
    <t>SUELDOS GRUPO A1</t>
  </si>
  <si>
    <t>SENSORES MEDICION CALIDAD AIRE</t>
  </si>
  <si>
    <t>RETRIBUCIONES BÁSICA LABORA INDEFINIDO</t>
  </si>
  <si>
    <t>COMPLEMENTARIAS LABORAL TEMPORAL</t>
  </si>
  <si>
    <t>ARRENDAMIENTO MAQUINARIA Y UTILLAJE</t>
  </si>
  <si>
    <t>OBRAS Y REFORMAS EDIFICIOS</t>
  </si>
  <si>
    <t>OBRAS MEJORAS ACCESIBILIDAD CENTROS FONDOS MRR</t>
  </si>
  <si>
    <t>TRANSPORTES DISCAPACITADOS  Y DEPENDENCIA</t>
  </si>
  <si>
    <t>AYUDA A DOMICILIO</t>
  </si>
  <si>
    <t>TALLERES</t>
  </si>
  <si>
    <t>CONTRATO TELEASISTENCIA</t>
  </si>
  <si>
    <t>CONTRATO PARA EL PROGRAMA DE DISCAPACIDAD</t>
  </si>
  <si>
    <t>ASOCIACIÓN ESPAÑOLA CONTRA EL CÀNCER</t>
  </si>
  <si>
    <t>CONVENIO COLABOR. AMPA DEL CPEE MONTE  ABANTOS</t>
  </si>
  <si>
    <t>CONVENIO NUEVO HORIZONTE</t>
  </si>
  <si>
    <t>CONVENIO COLABORACIÓN FUNDACIÓN TREBOL</t>
  </si>
  <si>
    <t>FUNDACIÓN CEDEL</t>
  </si>
  <si>
    <t>CONVENIO ASOCIACIÓN OCIO Y TIEMPO LIBRE TÚ DECIDES</t>
  </si>
  <si>
    <t>CONVENIO ASOCIACIÓN FAMILIARES ALZHEIMER</t>
  </si>
  <si>
    <t>CONVENIO ASOCIACIÓN ESPAÑOLA ESCLERODERMIA</t>
  </si>
  <si>
    <t>CONVENIO CRUZ ROJA</t>
  </si>
  <si>
    <t>CONVENIO CARITAS PARROQUIAL</t>
  </si>
  <si>
    <t>CONVENIO FUNDACION AVA</t>
  </si>
  <si>
    <t>AYUDAS DE CARÁCTER SOCIAL</t>
  </si>
  <si>
    <t>OBRAS MEJORAS DE ACCESIBILIDAD CENTROS FONDOS MRR</t>
  </si>
  <si>
    <t>PUBLICIDAD Y PROGAPANGA</t>
  </si>
  <si>
    <t>PROGRAMA ERRADICACIÓN VIOLENCIA DE GÉNERO</t>
  </si>
  <si>
    <t>CONVENIO ASOCIACIÓN REDMADRE</t>
  </si>
  <si>
    <t>AYUDAS VICTIMAS VIOLENCIA DE GÉNERO</t>
  </si>
  <si>
    <t>PROGRAMA DE SENSIBILIZACION</t>
  </si>
  <si>
    <t>TRANSPORTES OCIO Y TIEMPO LIBRE</t>
  </si>
  <si>
    <t>ACTIVIDADES PROMOCIÓN Y ENVEJECIMIENTO ACTIVO</t>
  </si>
  <si>
    <t>SERVICIO CAFETERÍA Y PELUQUERÍA CENTRO MAYORES MATAS Y ROZAS</t>
  </si>
  <si>
    <t>DINAMIZACIÓN CENTRO DE MAYORES</t>
  </si>
  <si>
    <t>PROGRAMA  DIA LA FAMILIA</t>
  </si>
  <si>
    <t>PROGRAMA LAS ROZAS POR LA INFANCIA</t>
  </si>
  <si>
    <t>SERVICIOS DE ATENCION SOCIO-FAMILARES</t>
  </si>
  <si>
    <t>AYUDAS NACIMIENTO Y ADOPCIÓN</t>
  </si>
  <si>
    <t>SUBVENCIONES (AYUDAS A PACIENTES CELIACOS)</t>
  </si>
  <si>
    <t>CONTRATOS ORIENTACION E INTERMEDIACION</t>
  </si>
  <si>
    <t>CONTRATOS PROGRAMAS EMPLEO</t>
  </si>
  <si>
    <t>AULA DIGITAL CONTRATOS PROGRAMAS FORMACION</t>
  </si>
  <si>
    <t>SMART SCHOOLS - Actividades Colegios</t>
  </si>
  <si>
    <t>LAS ROZAS EMPRENDE</t>
  </si>
  <si>
    <t>GASTOS VIAJES</t>
  </si>
  <si>
    <t>TRANSF. INNOVA LAS ROZAS S.A.</t>
  </si>
  <si>
    <t>SUBVENCIONES CENTROS EDUCATIVOS PARA INNOVACION</t>
  </si>
  <si>
    <t>CONVENIO CONSORCIO T.C.U.</t>
  </si>
  <si>
    <t>SUBVENCIÓN IGLESIA CORPUS CRISTI</t>
  </si>
  <si>
    <t>Disp./ Créd. Def.</t>
  </si>
  <si>
    <t>Oblig./Créd. Def.</t>
  </si>
  <si>
    <t>Pag./Obl.</t>
  </si>
  <si>
    <t>Oblig. Pendiente pago</t>
  </si>
  <si>
    <r>
      <rPr>
        <b/>
        <sz val="12"/>
        <color rgb="FFFFFFFF"/>
        <rFont val="Calibri"/>
        <family val="2"/>
      </rPr>
      <t>Orgánica</t>
    </r>
  </si>
  <si>
    <r>
      <rPr>
        <b/>
        <sz val="12"/>
        <color rgb="FFFFFFFF"/>
        <rFont val="Calibri"/>
        <family val="2"/>
      </rPr>
      <t>Programas</t>
    </r>
  </si>
  <si>
    <r>
      <rPr>
        <b/>
        <sz val="12"/>
        <color rgb="FFFFFFFF"/>
        <rFont val="Calibri"/>
        <family val="2"/>
      </rPr>
      <t>Descripción</t>
    </r>
  </si>
  <si>
    <t>Créd. Iniciales</t>
  </si>
  <si>
    <r>
      <rPr>
        <b/>
        <sz val="9"/>
        <color rgb="FFFFFFFF"/>
        <rFont val="Calibri"/>
        <family val="1"/>
      </rPr>
      <t>VICEALCALDIA -- GUSTAVO RICO PÉREZ</t>
    </r>
  </si>
  <si>
    <r>
      <rPr>
        <sz val="9"/>
        <rFont val="Calibri"/>
        <family val="1"/>
      </rPr>
      <t>Alcaldía</t>
    </r>
  </si>
  <si>
    <r>
      <rPr>
        <sz val="9"/>
        <rFont val="Calibri"/>
        <family val="1"/>
      </rPr>
      <t>Organos de Gobierno</t>
    </r>
  </si>
  <si>
    <r>
      <rPr>
        <sz val="9"/>
        <rFont val="Calibri"/>
        <family val="1"/>
      </rPr>
      <t>Servicios jurídicos</t>
    </r>
  </si>
  <si>
    <r>
      <rPr>
        <sz val="9"/>
        <rFont val="Calibri"/>
        <family val="1"/>
      </rPr>
      <t>Oficina Digital (Informática)</t>
    </r>
  </si>
  <si>
    <r>
      <rPr>
        <b/>
        <sz val="9"/>
        <color rgb="FFFFFFFF"/>
        <rFont val="Calibri"/>
        <family val="1"/>
      </rPr>
      <t>PRESIDENCIA Y PORTAVOCÍA DEL GOBIERNO -- ÁNGEL LUIS FERNÁNDEZ-POLO ALONSO</t>
    </r>
  </si>
  <si>
    <r>
      <rPr>
        <sz val="9"/>
        <rFont val="Calibri"/>
        <family val="1"/>
      </rPr>
      <t>Portavocía del Gobierno</t>
    </r>
  </si>
  <si>
    <r>
      <rPr>
        <sz val="9"/>
        <rFont val="Calibri"/>
        <family val="1"/>
      </rPr>
      <t>Relaciones institucionales</t>
    </r>
  </si>
  <si>
    <r>
      <rPr>
        <sz val="9"/>
        <rFont val="Calibri"/>
        <family val="1"/>
      </rPr>
      <t>Turismo y Promoción de la Ciudad</t>
    </r>
  </si>
  <si>
    <r>
      <rPr>
        <b/>
        <sz val="9"/>
        <color rgb="FFFFFFFF"/>
        <rFont val="Calibri"/>
        <family val="1"/>
      </rPr>
      <t>EDUCACION Y CULTURA -- GLORIA FERNÁNDEZ ÁLVAREZ</t>
    </r>
  </si>
  <si>
    <r>
      <rPr>
        <sz val="9"/>
        <rFont val="Calibri"/>
        <family val="1"/>
      </rPr>
      <t>Administración General de Educación</t>
    </r>
  </si>
  <si>
    <r>
      <rPr>
        <sz val="9"/>
        <rFont val="Calibri"/>
        <family val="1"/>
      </rPr>
      <t>EDUCACIÓN INFANTIL Y PRIMARIA</t>
    </r>
  </si>
  <si>
    <r>
      <rPr>
        <sz val="9"/>
        <rFont val="Calibri"/>
        <family val="1"/>
      </rPr>
      <t>VIGILANCIA ESCOLARIDAD OBLIGATORIA</t>
    </r>
  </si>
  <si>
    <r>
      <rPr>
        <sz val="9"/>
        <rFont val="Calibri"/>
        <family val="1"/>
      </rPr>
      <t>SERVICIOS COMPLEMENTARIOS DE EDUCACION</t>
    </r>
  </si>
  <si>
    <r>
      <rPr>
        <sz val="9"/>
        <rFont val="Calibri"/>
        <family val="1"/>
      </rPr>
      <t>Promoción educativa</t>
    </r>
  </si>
  <si>
    <r>
      <rPr>
        <sz val="9"/>
        <rFont val="Calibri"/>
        <family val="1"/>
      </rPr>
      <t>Administración General de Cultura</t>
    </r>
  </si>
  <si>
    <r>
      <rPr>
        <sz val="9"/>
        <rFont val="Calibri"/>
        <family val="1"/>
      </rPr>
      <t>Bibliotecas</t>
    </r>
  </si>
  <si>
    <r>
      <rPr>
        <sz val="9"/>
        <rFont val="Calibri"/>
        <family val="1"/>
      </rPr>
      <t>Museos</t>
    </r>
  </si>
  <si>
    <r>
      <rPr>
        <sz val="9"/>
        <rFont val="Calibri"/>
        <family val="1"/>
      </rPr>
      <t>Escuelas y talleres</t>
    </r>
  </si>
  <si>
    <r>
      <rPr>
        <sz val="9"/>
        <rFont val="Calibri"/>
        <family val="1"/>
      </rPr>
      <t>Programación cultural</t>
    </r>
  </si>
  <si>
    <r>
      <rPr>
        <sz val="9"/>
        <rFont val="Calibri"/>
        <family val="1"/>
      </rPr>
      <t>Servicios de juventud</t>
    </r>
  </si>
  <si>
    <r>
      <rPr>
        <sz val="9"/>
        <rFont val="Calibri"/>
        <family val="1"/>
      </rPr>
      <t>Ferias</t>
    </r>
  </si>
  <si>
    <r>
      <rPr>
        <b/>
        <sz val="9"/>
        <color rgb="FFFFFFFF"/>
        <rFont val="Calibri"/>
        <family val="1"/>
      </rPr>
      <t>COMERCIO Y DISTRITO CENTRO --- BELLÉN GONZÁLEZ NIETO</t>
    </r>
  </si>
  <si>
    <r>
      <rPr>
        <sz val="9"/>
        <rFont val="Calibri"/>
        <family val="1"/>
      </rPr>
      <t>Distrito Centro</t>
    </r>
  </si>
  <si>
    <r>
      <rPr>
        <sz val="9"/>
        <rFont val="Calibri"/>
        <family val="1"/>
      </rPr>
      <t>Consumo</t>
    </r>
  </si>
  <si>
    <r>
      <rPr>
        <sz val="9"/>
        <rFont val="Calibri"/>
        <family val="1"/>
      </rPr>
      <t>Comercio</t>
    </r>
  </si>
  <si>
    <r>
      <rPr>
        <b/>
        <sz val="9"/>
        <color rgb="FFFFFFFF"/>
        <rFont val="Calibri"/>
        <family val="1"/>
      </rPr>
      <t>INFRAESTRUCTURAS Y OBRAS --- JOSÉ CABRERA FERNÁNDEZ</t>
    </r>
  </si>
  <si>
    <r>
      <rPr>
        <sz val="9"/>
        <rFont val="Calibri"/>
        <family val="1"/>
      </rPr>
      <t>Servicio vigilancia</t>
    </r>
  </si>
  <si>
    <r>
      <rPr>
        <sz val="9"/>
        <rFont val="Calibri"/>
        <family val="1"/>
      </rPr>
      <t>Vivienda</t>
    </r>
  </si>
  <si>
    <r>
      <rPr>
        <sz val="9"/>
        <rFont val="Calibri"/>
        <family val="1"/>
      </rPr>
      <t>Infraestructura viaria</t>
    </r>
  </si>
  <si>
    <r>
      <rPr>
        <sz val="9"/>
        <rFont val="Calibri"/>
        <family val="1"/>
      </rPr>
      <t>Infraestructuras</t>
    </r>
  </si>
  <si>
    <r>
      <rPr>
        <sz val="9"/>
        <rFont val="Calibri"/>
        <family val="1"/>
      </rPr>
      <t>Regimen interior</t>
    </r>
  </si>
  <si>
    <r>
      <rPr>
        <sz val="9"/>
        <rFont val="Calibri"/>
        <family val="1"/>
      </rPr>
      <t>Parque Móvil</t>
    </r>
  </si>
  <si>
    <r>
      <rPr>
        <sz val="9"/>
        <rFont val="Calibri"/>
        <family val="1"/>
      </rPr>
      <t>Dependencias Municipales</t>
    </r>
  </si>
  <si>
    <r>
      <rPr>
        <b/>
        <sz val="9"/>
        <color rgb="FFFFFFFF"/>
        <rFont val="Calibri"/>
        <family val="1"/>
      </rPr>
      <t>DEPORTES --- JUAN IGNACIO CABRERA PORTILLO</t>
    </r>
  </si>
  <si>
    <r>
      <rPr>
        <sz val="9"/>
        <rFont val="Calibri"/>
        <family val="1"/>
      </rPr>
      <t>Administración General del Deporte</t>
    </r>
  </si>
  <si>
    <r>
      <rPr>
        <sz val="9"/>
        <rFont val="Calibri"/>
        <family val="1"/>
      </rPr>
      <t>Promoción y fomento del deporte</t>
    </r>
  </si>
  <si>
    <r>
      <rPr>
        <sz val="9"/>
        <rFont val="Calibri"/>
        <family val="1"/>
      </rPr>
      <t>Instalaciones deportivas</t>
    </r>
  </si>
  <si>
    <r>
      <rPr>
        <b/>
        <sz val="9"/>
        <color rgb="FFFFFFFF"/>
        <rFont val="Calibri"/>
        <family val="1"/>
      </rPr>
      <t>RECURSOS HUMANOS --- JOSÉ LUIS SAN HIGINIO GÓMEZ</t>
    </r>
  </si>
  <si>
    <r>
      <rPr>
        <sz val="9"/>
        <rFont val="Calibri"/>
        <family val="1"/>
      </rPr>
      <t>Otras prestaciones económicas a favor de los empleados</t>
    </r>
  </si>
  <si>
    <r>
      <rPr>
        <sz val="9"/>
        <rFont val="Calibri"/>
        <family val="1"/>
      </rPr>
      <t>Recursos Humanos</t>
    </r>
  </si>
  <si>
    <r>
      <rPr>
        <sz val="9"/>
        <rFont val="Calibri"/>
        <family val="1"/>
      </rPr>
      <t>Formación</t>
    </r>
  </si>
  <si>
    <r>
      <rPr>
        <b/>
        <sz val="9"/>
        <color rgb="FFFFFFFF"/>
        <rFont val="Calibri"/>
        <family val="1"/>
      </rPr>
      <t>SEGURIDAD Y EMERGENCIAS --- DAVID SANTOS BAEZA</t>
    </r>
  </si>
  <si>
    <r>
      <rPr>
        <sz val="9"/>
        <rFont val="Calibri"/>
        <family val="1"/>
      </rPr>
      <t>Administración General de la Seguridad</t>
    </r>
  </si>
  <si>
    <r>
      <rPr>
        <sz val="9"/>
        <rFont val="Calibri"/>
        <family val="1"/>
      </rPr>
      <t>Seguridad y Orden Público</t>
    </r>
  </si>
  <si>
    <r>
      <rPr>
        <sz val="9"/>
        <rFont val="Calibri"/>
        <family val="1"/>
      </rPr>
      <t>Ordenación del tráfico y del Estacionamiento</t>
    </r>
  </si>
  <si>
    <r>
      <rPr>
        <sz val="9"/>
        <rFont val="Calibri"/>
        <family val="1"/>
      </rPr>
      <t>SAMER-PROTECCION CIVIL Gastos generales</t>
    </r>
  </si>
  <si>
    <r>
      <rPr>
        <sz val="9"/>
        <rFont val="Calibri"/>
        <family val="1"/>
      </rPr>
      <t>SAMER</t>
    </r>
  </si>
  <si>
    <r>
      <rPr>
        <sz val="9"/>
        <rFont val="Calibri"/>
        <family val="1"/>
      </rPr>
      <t>Protección Civil</t>
    </r>
  </si>
  <si>
    <r>
      <rPr>
        <sz val="9"/>
        <rFont val="Calibri"/>
        <family val="1"/>
      </rPr>
      <t>Servicio de extinción de incendios</t>
    </r>
  </si>
  <si>
    <r>
      <rPr>
        <sz val="9"/>
        <rFont val="Calibri"/>
        <family val="1"/>
      </rPr>
      <t>Prevención de riesgos laborales</t>
    </r>
  </si>
  <si>
    <r>
      <rPr>
        <b/>
        <sz val="9"/>
        <color rgb="FFFFFFFF"/>
        <rFont val="Calibri"/>
        <family val="1"/>
      </rPr>
      <t>URBANISMO --- BEGOÑA RODRÍGUEZ LÓPEZ</t>
    </r>
  </si>
  <si>
    <r>
      <rPr>
        <sz val="9"/>
        <rFont val="Calibri"/>
        <family val="1"/>
      </rPr>
      <t>Administración General de Urbanismo</t>
    </r>
  </si>
  <si>
    <r>
      <rPr>
        <b/>
        <sz val="9"/>
        <color rgb="FFFFFFFF"/>
        <rFont val="Calibri"/>
        <family val="1"/>
      </rPr>
      <t>SANIDAD Y DISTRITO NORTE --- MÓNICA PARAISO VUYOVICH</t>
    </r>
  </si>
  <si>
    <r>
      <rPr>
        <sz val="9"/>
        <rFont val="Calibri"/>
        <family val="1"/>
      </rPr>
      <t>Cementerios y servicios funerarios</t>
    </r>
  </si>
  <si>
    <r>
      <rPr>
        <sz val="9"/>
        <rFont val="Calibri"/>
        <family val="1"/>
      </rPr>
      <t>Protección de la Salubridad Pública</t>
    </r>
  </si>
  <si>
    <r>
      <rPr>
        <sz val="9"/>
        <rFont val="Calibri"/>
        <family val="1"/>
      </rPr>
      <t>Servicios asistenciales y centros de salud</t>
    </r>
  </si>
  <si>
    <r>
      <rPr>
        <sz val="9"/>
        <rFont val="Calibri"/>
        <family val="1"/>
      </rPr>
      <t>Distrito Norte</t>
    </r>
  </si>
  <si>
    <r>
      <rPr>
        <b/>
        <sz val="9"/>
        <color rgb="FFFFFFFF"/>
        <rFont val="Calibri"/>
        <family val="1"/>
      </rPr>
      <t>HACIENDA Y FIESTAS --- ENRIQUE GONZÁLEZ GUTIÉRREZ</t>
    </r>
  </si>
  <si>
    <r>
      <rPr>
        <sz val="9"/>
        <rFont val="Calibri"/>
        <family val="1"/>
      </rPr>
      <t>Deuda Pública</t>
    </r>
  </si>
  <si>
    <r>
      <rPr>
        <sz val="9"/>
        <rFont val="Calibri"/>
        <family val="1"/>
      </rPr>
      <t>Fiestas Populares</t>
    </r>
  </si>
  <si>
    <r>
      <rPr>
        <sz val="9"/>
        <rFont val="Calibri"/>
        <family val="1"/>
      </rPr>
      <t>Secretaría General</t>
    </r>
  </si>
  <si>
    <r>
      <rPr>
        <sz val="9"/>
        <rFont val="Calibri"/>
        <family val="1"/>
      </rPr>
      <t>Gestión del padrón municipal de habitantes</t>
    </r>
  </si>
  <si>
    <r>
      <rPr>
        <sz val="9"/>
        <rFont val="Calibri"/>
        <family val="1"/>
      </rPr>
      <t>Transparencia y participación ciudadana</t>
    </r>
  </si>
  <si>
    <r>
      <rPr>
        <sz val="9"/>
        <rFont val="Calibri"/>
        <family val="1"/>
      </rPr>
      <t>Fondo de Contingencia</t>
    </r>
  </si>
  <si>
    <r>
      <rPr>
        <sz val="9"/>
        <rFont val="Calibri"/>
        <family val="1"/>
      </rPr>
      <t>Intervención</t>
    </r>
  </si>
  <si>
    <r>
      <rPr>
        <sz val="9"/>
        <rFont val="Calibri"/>
        <family val="1"/>
      </rPr>
      <t>Contabilidad y Presupuestos</t>
    </r>
  </si>
  <si>
    <r>
      <rPr>
        <sz val="9"/>
        <rFont val="Calibri"/>
        <family val="1"/>
      </rPr>
      <t>Gestión e inspección tributaria</t>
    </r>
  </si>
  <si>
    <r>
      <rPr>
        <sz val="9"/>
        <rFont val="Calibri"/>
        <family val="1"/>
      </rPr>
      <t>Tesoreria y recaudación</t>
    </r>
  </si>
  <si>
    <r>
      <rPr>
        <b/>
        <sz val="9"/>
        <color rgb="FFFFFFFF"/>
        <rFont val="Calibri"/>
        <family val="1"/>
      </rPr>
      <t>MEDIO AMBIENTE Y SERVICIOS A LA CIUDAD --- JAIME SANTAMARTA MARTÍNEZ</t>
    </r>
  </si>
  <si>
    <r>
      <rPr>
        <sz val="9"/>
        <rFont val="Calibri"/>
        <family val="1"/>
      </rPr>
      <t>Pavimentación de vías públicas</t>
    </r>
  </si>
  <si>
    <r>
      <rPr>
        <sz val="9"/>
        <rFont val="Calibri"/>
        <family val="1"/>
      </rPr>
      <t>Alcantarillado</t>
    </r>
  </si>
  <si>
    <r>
      <rPr>
        <sz val="9"/>
        <rFont val="Calibri"/>
        <family val="1"/>
      </rPr>
      <t>Administración general de Servicios a la Ciudad</t>
    </r>
  </si>
  <si>
    <r>
      <rPr>
        <sz val="9"/>
        <rFont val="Calibri"/>
        <family val="1"/>
      </rPr>
      <t>Recogida de residuos</t>
    </r>
  </si>
  <si>
    <r>
      <rPr>
        <sz val="9"/>
        <rFont val="Calibri"/>
        <family val="1"/>
      </rPr>
      <t>Gestión de residuos sólidos urbanos</t>
    </r>
  </si>
  <si>
    <r>
      <rPr>
        <sz val="9"/>
        <rFont val="Calibri"/>
        <family val="1"/>
      </rPr>
      <t>Tratamiento de residuos</t>
    </r>
  </si>
  <si>
    <r>
      <rPr>
        <sz val="9"/>
        <rFont val="Calibri"/>
        <family val="1"/>
      </rPr>
      <t>Limpieza viaria</t>
    </r>
  </si>
  <si>
    <r>
      <rPr>
        <sz val="9"/>
        <rFont val="Calibri"/>
        <family val="1"/>
      </rPr>
      <t>Alumbrado público</t>
    </r>
  </si>
  <si>
    <r>
      <rPr>
        <sz val="9"/>
        <rFont val="Calibri"/>
        <family val="1"/>
      </rPr>
      <t>Parques y jardines</t>
    </r>
  </si>
  <si>
    <r>
      <rPr>
        <sz val="9"/>
        <rFont val="Calibri"/>
        <family val="1"/>
      </rPr>
      <t>Protección y Mejora del Medio Ambiente</t>
    </r>
  </si>
  <si>
    <r>
      <rPr>
        <sz val="9"/>
        <rFont val="Calibri"/>
        <family val="1"/>
      </rPr>
      <t>Protección contra la contaminación acústica</t>
    </r>
  </si>
  <si>
    <r>
      <rPr>
        <sz val="9"/>
        <rFont val="Calibri"/>
        <family val="1"/>
      </rPr>
      <t>Ciudad inteligente (SMART CITY)</t>
    </r>
  </si>
  <si>
    <r>
      <rPr>
        <b/>
        <sz val="9"/>
        <color rgb="FFFFFFFF"/>
        <rFont val="Calibri"/>
        <family val="1"/>
      </rPr>
      <t>FAMILIA Y SERVICIOS SOCIALES --- RUTH AGRA SIERRA</t>
    </r>
  </si>
  <si>
    <r>
      <rPr>
        <sz val="9"/>
        <rFont val="Calibri"/>
        <family val="1"/>
      </rPr>
      <t>Servicios sociales generales</t>
    </r>
  </si>
  <si>
    <r>
      <rPr>
        <sz val="9"/>
        <rFont val="Calibri"/>
        <family val="1"/>
      </rPr>
      <t>Discapacidad y dependencia</t>
    </r>
  </si>
  <si>
    <r>
      <rPr>
        <sz val="9"/>
        <rFont val="Calibri"/>
        <family val="1"/>
      </rPr>
      <t>Voluntariado y cooperación</t>
    </r>
  </si>
  <si>
    <r>
      <rPr>
        <sz val="9"/>
        <rFont val="Calibri"/>
        <family val="1"/>
      </rPr>
      <t>Area atención social primaria</t>
    </r>
  </si>
  <si>
    <r>
      <rPr>
        <sz val="9"/>
        <rFont val="Calibri"/>
        <family val="1"/>
      </rPr>
      <t>Mujer</t>
    </r>
  </si>
  <si>
    <r>
      <rPr>
        <sz val="9"/>
        <rFont val="Calibri"/>
        <family val="1"/>
      </rPr>
      <t>Convivencia e integración</t>
    </r>
  </si>
  <si>
    <r>
      <rPr>
        <sz val="9"/>
        <rFont val="Calibri"/>
        <family val="1"/>
      </rPr>
      <t>Mayor</t>
    </r>
  </si>
  <si>
    <r>
      <rPr>
        <sz val="9"/>
        <rFont val="Calibri"/>
        <family val="1"/>
      </rPr>
      <t>Familia</t>
    </r>
  </si>
  <si>
    <r>
      <rPr>
        <b/>
        <sz val="9"/>
        <color rgb="FFFFFFFF"/>
        <rFont val="Calibri"/>
        <family val="1"/>
      </rPr>
      <t>ECONOMIA Y EMPLEO --- ALBA MONTEIRO DE OLIVEIRA GIL</t>
    </r>
  </si>
  <si>
    <r>
      <rPr>
        <sz val="9"/>
        <rFont val="Calibri"/>
        <family val="1"/>
      </rPr>
      <t>Fomento del empleo</t>
    </r>
  </si>
  <si>
    <r>
      <rPr>
        <sz val="9"/>
        <rFont val="Calibri"/>
        <family val="1"/>
      </rPr>
      <t>Economía y Emprendimiento</t>
    </r>
  </si>
  <si>
    <r>
      <rPr>
        <b/>
        <sz val="9"/>
        <color rgb="FFFFFFFF"/>
        <rFont val="Calibri"/>
        <family val="1"/>
      </rPr>
      <t>INNOVACIÓN Y TRANSPORTE --- JOSÉ LUIS BELINCHÓN CARMONA</t>
    </r>
  </si>
  <si>
    <r>
      <rPr>
        <sz val="9"/>
        <rFont val="Calibri"/>
        <family val="1"/>
      </rPr>
      <t>Transporte colectivo urbano de viajeros</t>
    </r>
  </si>
  <si>
    <r>
      <rPr>
        <sz val="9"/>
        <rFont val="Calibri"/>
        <family val="1"/>
      </rPr>
      <t>Innovación</t>
    </r>
  </si>
  <si>
    <r>
      <rPr>
        <b/>
        <sz val="9"/>
        <color rgb="FFFFFFFF"/>
        <rFont val="Calibri"/>
        <family val="1"/>
      </rPr>
      <t>ATENCION CIUDADANA Y DISTRITO SUR --- ISABEL DURÁN CHECA</t>
    </r>
  </si>
  <si>
    <r>
      <rPr>
        <sz val="9"/>
        <rFont val="Calibri"/>
        <family val="1"/>
      </rPr>
      <t>Distrito Sur</t>
    </r>
  </si>
  <si>
    <t/>
  </si>
  <si>
    <t>Cap</t>
  </si>
  <si>
    <t>Total general</t>
  </si>
  <si>
    <t>Capítulo 1</t>
  </si>
  <si>
    <t>Capítulo  2</t>
  </si>
  <si>
    <t>Capítulo 3</t>
  </si>
  <si>
    <t>Capítulo 4</t>
  </si>
  <si>
    <t>Capítulo 5</t>
  </si>
  <si>
    <t>Capítulo 6</t>
  </si>
  <si>
    <t>Capítulo 7</t>
  </si>
  <si>
    <t>Capítulo 8</t>
  </si>
  <si>
    <t>Capítulo 9</t>
  </si>
  <si>
    <t>Etiquetas de fila</t>
  </si>
  <si>
    <t>Suma de Créditos Iniciales</t>
  </si>
  <si>
    <t>Suma de Créditos Totales consignados</t>
  </si>
  <si>
    <t>Suma de Obligaciones Reconocidas</t>
  </si>
  <si>
    <t>Suma de Pagos Realizados</t>
  </si>
  <si>
    <t>Capítulo 2</t>
  </si>
  <si>
    <t>Previsiones Iniciales</t>
  </si>
  <si>
    <t>Modificaciones</t>
  </si>
  <si>
    <t>Prev. Totales</t>
  </si>
  <si>
    <t>Drchos Reconocidos</t>
  </si>
  <si>
    <t xml:space="preserve">Derechos Anulados </t>
  </si>
  <si>
    <t>Derechos Cancelados</t>
  </si>
  <si>
    <t>Devoluciones</t>
  </si>
  <si>
    <t>Derechos Reconocidos Netos</t>
  </si>
  <si>
    <t>% DR/Prev. Def.</t>
  </si>
  <si>
    <t>Recaudación Líquida</t>
  </si>
  <si>
    <t>% Rec./DR</t>
  </si>
  <si>
    <t>Derechos Pendientes de Cobro</t>
  </si>
  <si>
    <t>DR-Prev. def.</t>
  </si>
  <si>
    <t>IMPUESTO SOBRE LA RENTA DE LAS PERSONAS FISICAS</t>
  </si>
  <si>
    <t>IBI: DE NATURALEZA RUSTICA</t>
  </si>
  <si>
    <t>IBI: DE NATURALEZA URBANA</t>
  </si>
  <si>
    <t>IBI: DE CARACTERISTICAS ESPECIALES</t>
  </si>
  <si>
    <t>IMPUESTO SOBRE VEHICULOS TRACCION MECAN.</t>
  </si>
  <si>
    <t>IMPTO. SOBRE INCREMENTO VALOR TERRENOS DE NATURALEZA URBANA</t>
  </si>
  <si>
    <t>I.A.E.: EMPRESARIAL</t>
  </si>
  <si>
    <t>I.A.E.: CUOTAS NACIONALES Y PROVINCIALES</t>
  </si>
  <si>
    <t>IMPUESTO SOBRE EL VALOR AÑADIDO</t>
  </si>
  <si>
    <t>IMPUESTO SOBRE EL ALCOHOL Y BEBIDAS DERIVADAS.</t>
  </si>
  <si>
    <t>IMPUESTO SOBRE LA CERVEZA</t>
  </si>
  <si>
    <t>IMPUESTO SOBRE LAS LABORES DEL TABACO</t>
  </si>
  <si>
    <t>IMPUESTO SOBRE HIDROCARBUROS</t>
  </si>
  <si>
    <t>IMPUESTO SOBRE PRODUCTOS INTERMEDIOS</t>
  </si>
  <si>
    <t>IMPTO.S/CONSTRUCCIONES, INSTALAC. Y OBRA</t>
  </si>
  <si>
    <t>TASAS: DISTRIBUCION ALCANTARILLADO Y SANEAMIENTO</t>
  </si>
  <si>
    <t>TASAS: RECOGIDA DE BASURAS</t>
  </si>
  <si>
    <t>TASAS: SERVICIOS PROTECCION CIVIL</t>
  </si>
  <si>
    <t>TASAS: CEMENTERIOS</t>
  </si>
  <si>
    <t>TASAS: RECOGIDA DE ANIMALES (AMPLIABLE)</t>
  </si>
  <si>
    <t>TASA TÍTULOS HABILITANTES URBANÍSTICOS</t>
  </si>
  <si>
    <t>TASAS: EXPEDICION DE DOCUMENTOS</t>
  </si>
  <si>
    <t>TASA EXPEDICIÓN DE CERTIFICACIONES</t>
  </si>
  <si>
    <t>TASAS: RETIRADA DE VEHICULOS</t>
  </si>
  <si>
    <t>TASAS: LICENCIAS DE APERTURA</t>
  </si>
  <si>
    <t>TASAS: PRESTACION SERVICIOS DE CARACTER GENERAL</t>
  </si>
  <si>
    <t>TASA TÍTULOS HABILITANTES ACTIVIDADES</t>
  </si>
  <si>
    <t>TASA TRAMITACIÓN EXPEDIENTES DE GESTIÓN URBANÍSTICA</t>
  </si>
  <si>
    <t>TASA TRAMITACIÓN EXPEDIENTES DE INFORMACIÓN URBANÍSTICA</t>
  </si>
  <si>
    <t>TASA TÍTULOS HABILITANTES ESPECIALES</t>
  </si>
  <si>
    <t>TASA INSPECCIÓN SANITARIA</t>
  </si>
  <si>
    <t>TASA RECOGIDA DE PODAS</t>
  </si>
  <si>
    <t>TASA GESTIÓN DE ANIMALES RETIRADOS DE LA VÍA PÚBLICA</t>
  </si>
  <si>
    <t>TASA TRATAMIENTOS FITOSANITARIOS</t>
  </si>
  <si>
    <t>TASA INSPECCION ACUSTICA</t>
  </si>
  <si>
    <t>TASA BODAS CIVILES</t>
  </si>
  <si>
    <t>TASA GALERIA TIRO MUNICIPAL</t>
  </si>
  <si>
    <t>TASA DERECHOS EXAMEN</t>
  </si>
  <si>
    <t>TASA DE ESTACIONAMIENTO DE VEHÍCULOS Y RESERVA VÍA PÚBLICA</t>
  </si>
  <si>
    <t>TASAS: VADOS Y RESERVA VIA PUBLICA PARA CARGA Y DE</t>
  </si>
  <si>
    <t>TASA POR UTILIZACIÓN PRIVATIVA O APROVECHAMIENTO ESPECIAL PO</t>
  </si>
  <si>
    <t>TASAS: GAS NATURAL. APROV.SUELO,SUBSUELO Y VUELO.</t>
  </si>
  <si>
    <t>TASAS: INSTAL.QUIOSCOS,MESAS,SILLAS Y PUESTOS TEMP</t>
  </si>
  <si>
    <t>TASA POR OCUPACION DE LA VIA PUBLICA CON SUSPENSION</t>
  </si>
  <si>
    <t>COMPENSACION DE TELEFONICA DE ESPAÑA SA</t>
  </si>
  <si>
    <t>TASAS: OCUPACION DE SUBSUELO,SUELO Y VUELO USO PUB</t>
  </si>
  <si>
    <t>TASA POR OCUPACIÓN DE TERRENOS DE USO PÚBLICO CON FINES PUBL</t>
  </si>
  <si>
    <t>TASA POR OCUPACIÓN, INSTALACIÓN Y/O USO DEL DOMINIO PÚBLICO</t>
  </si>
  <si>
    <t>TASA HUERTOS URBANOS</t>
  </si>
  <si>
    <t>PRECIOS PÚBLICOS MAYORES</t>
  </si>
  <si>
    <t>PRECIOS PÚBLICOS FAMILIA</t>
  </si>
  <si>
    <t>PRECIOS PUBLICOS TRANSPORTE EDUCACION</t>
  </si>
  <si>
    <t>PRECIOS PUBLICOS: AREA DEPORTES</t>
  </si>
  <si>
    <t>PRECIOS PUBLICOS:PROGRAMACION CULTURAL</t>
  </si>
  <si>
    <t>PRECIOS PUBLICOS:ESCUELAS Y TALLERES</t>
  </si>
  <si>
    <t>PRECIOS PUBLICOS:AREA JUVENTUD</t>
  </si>
  <si>
    <t>VENTA ENERGIA FOTOVOLTAICA</t>
  </si>
  <si>
    <t>REINTEGROS: DE PAGOS INDEBIDOS</t>
  </si>
  <si>
    <t>REINTEGROS: DE ANUNCIOS DE PARTICULARES</t>
  </si>
  <si>
    <t>MULTAS POR INFRACCIONES URBANÍSTICAS</t>
  </si>
  <si>
    <t>OTROS INGRESOS E INDEMNIZACIONES</t>
  </si>
  <si>
    <t>MULTAS POR INFRACCIONES TRIBUTARIAS Y ANÁLOGAS</t>
  </si>
  <si>
    <t>MULTAS POR INFRACCIONES DE LA ORDENANZA DE CIRCULACIÓN</t>
  </si>
  <si>
    <t>OTRAS MULTAS Y SANCIONES</t>
  </si>
  <si>
    <t>RECARGOS POR DECLARACIÓN EXTEMPORÁNEA SIN REQUERIMIENTO PREV</t>
  </si>
  <si>
    <t>RECARGO EJECUTIVO</t>
  </si>
  <si>
    <t>RECARGO DE APREMIO</t>
  </si>
  <si>
    <t>COSTAS</t>
  </si>
  <si>
    <t>COSTAS JUDICIALES</t>
  </si>
  <si>
    <t>OTROS INGRESOS:COBROS DUPLICADOS</t>
  </si>
  <si>
    <t>FONDOS EUROPEOS MRR ESTADO</t>
  </si>
  <si>
    <t>FONDO COMPLEMENTARIO DE FINANCIACION</t>
  </si>
  <si>
    <t>SUBVENCIÓN AGENTES DE INNOVACIÓN RED IMPULSO</t>
  </si>
  <si>
    <t>SUBVENCIONES COMUNIDAD AREA BIENESTAR SOCIAL.</t>
  </si>
  <si>
    <t>SUBVENCIONES COMUNIDAD.EDUCACION</t>
  </si>
  <si>
    <t>SUBVENCIONES COMUNIDAD EMPLEO</t>
  </si>
  <si>
    <t>CONVENIO CAM: SUBVENCIÓN BIBLIOTECAS</t>
  </si>
  <si>
    <t>SUBVENCIONES COMUNIDAD AREA SEGURIDAD</t>
  </si>
  <si>
    <t>SUBVENCIONES COMUNIDAD. DEPORTE INFANTIL</t>
  </si>
  <si>
    <t>TRANSF. PATROCINIO EMP.PRIVADAS AREA DEPORTES</t>
  </si>
  <si>
    <t>INTERESES DE DEPOSITOS</t>
  </si>
  <si>
    <t>DIVIDENDOS CANAL ISABEL II</t>
  </si>
  <si>
    <t>PRODUCTO DEL ARRENDAMIENTO DE FINCAS URBANAS</t>
  </si>
  <si>
    <t>CANON CONCESION TANATORIO</t>
  </si>
  <si>
    <t>CANON CONCESIONES COMERCIALES MONTECILLO Y MARAZUELA</t>
  </si>
  <si>
    <t>CANON CONCESIONES DEPORTES</t>
  </si>
  <si>
    <t>CANON CONCESIONES SERVICIOS A LA CIUDAD</t>
  </si>
  <si>
    <t>CANON CONCESIONES JUVENTUD</t>
  </si>
  <si>
    <t>CANON CONCESIONES PARCELAS VIVIENDA PROTEGIDA</t>
  </si>
  <si>
    <t>OTROS CANON DE EXPLOTACION</t>
  </si>
  <si>
    <t>FONDOS EUROPEOS MRR. ESTADO</t>
  </si>
  <si>
    <t>PIR 2017-2018</t>
  </si>
  <si>
    <t>PIR 2022-2026</t>
  </si>
  <si>
    <t>TRANS.CAPITAL CAM: AGUAS PLUVIALES FINCA TALAVERONA</t>
  </si>
  <si>
    <t>FONDOS EUROPEOS NEXT GENERATION</t>
  </si>
  <si>
    <t>DE ANTICIPOS DE PAGAS Y DEMAS PRESTAMOS AL PERSONA</t>
  </si>
  <si>
    <t>PARA GASTOS CON FINANCIACION AFECTADA</t>
  </si>
  <si>
    <t>Suma de Previsiones Iniciales</t>
  </si>
  <si>
    <t>Suma de Devoluciones</t>
  </si>
  <si>
    <t>Suma de Derechos Reconocidos Netos</t>
  </si>
  <si>
    <t>Suma de Recaudación Líquida</t>
  </si>
  <si>
    <t>Suma de Previsiones Totales</t>
  </si>
  <si>
    <t>G A S T O S</t>
  </si>
  <si>
    <t xml:space="preserve">I N G R E S O S </t>
  </si>
  <si>
    <t>Suma de Dchos Ptes de Cobro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</si>
</sst>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€&quot;"/>
    <numFmt numFmtId="165" formatCode="0000"/>
    <numFmt numFmtId="166" formatCode="_-* #,##0\ &quot;€&quot;_-;\-* #,##0\ &quot;€&quot;_-;_-* &quot;-&quot;??\ &quot;€&quot;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b/>
      <sz val="9"/>
      <color rgb="FFFFFFFF"/>
      <name val="Calibri"/>
      <family val="2"/>
    </font>
    <font>
      <b/>
      <sz val="9"/>
      <name val="Calibri"/>
    </font>
    <font>
      <b/>
      <sz val="9"/>
      <color rgb="FFFFFFFF"/>
      <name val="Calibri"/>
      <family val="1"/>
    </font>
    <font>
      <b/>
      <sz val="9"/>
      <color theme="0"/>
      <name val="Calibri"/>
      <family val="2"/>
    </font>
    <font>
      <sz val="9"/>
      <color rgb="FF000000"/>
      <name val="Calibri"/>
      <family val="2"/>
    </font>
    <font>
      <sz val="9"/>
      <name val="Calibri"/>
    </font>
    <font>
      <sz val="9"/>
      <name val="Calibri"/>
      <family val="1"/>
    </font>
    <font>
      <b/>
      <u val="double"/>
      <sz val="16"/>
      <color theme="8" tint="-0.249977111117893"/>
      <name val="Calibri"/>
      <family val="2"/>
      <scheme val="minor"/>
    </font>
    <font>
      <b/>
      <u val="double"/>
      <sz val="16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0087"/>
        <bgColor indexed="64"/>
      </patternFill>
    </fill>
    <fill>
      <patternFill patternType="solid">
        <fgColor rgb="FF002F86"/>
      </patternFill>
    </fill>
    <fill>
      <patternFill patternType="solid">
        <fgColor rgb="FF006FC0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" fontId="0" fillId="0" borderId="0" xfId="0" applyNumberFormat="1"/>
    <xf numFmtId="4" fontId="0" fillId="0" borderId="0" xfId="0" applyNumberFormat="1"/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49" fontId="0" fillId="0" borderId="10" xfId="0" applyNumberFormat="1" applyBorder="1"/>
    <xf numFmtId="4" fontId="0" fillId="0" borderId="10" xfId="0" applyNumberFormat="1" applyBorder="1"/>
    <xf numFmtId="10" fontId="0" fillId="0" borderId="10" xfId="42" applyNumberFormat="1" applyFont="1" applyBorder="1"/>
    <xf numFmtId="4" fontId="0" fillId="0" borderId="10" xfId="42" applyNumberFormat="1" applyFont="1" applyBorder="1"/>
    <xf numFmtId="1" fontId="0" fillId="0" borderId="10" xfId="0" applyNumberFormat="1" applyBorder="1"/>
    <xf numFmtId="4" fontId="19" fillId="33" borderId="10" xfId="0" applyNumberFormat="1" applyFont="1" applyFill="1" applyBorder="1"/>
    <xf numFmtId="4" fontId="19" fillId="33" borderId="10" xfId="0" applyNumberFormat="1" applyFont="1" applyFill="1" applyBorder="1" applyAlignment="1">
      <alignment horizontal="center"/>
    </xf>
    <xf numFmtId="10" fontId="19" fillId="33" borderId="10" xfId="0" applyNumberFormat="1" applyFont="1" applyFill="1" applyBorder="1"/>
    <xf numFmtId="4" fontId="19" fillId="33" borderId="10" xfId="42" applyNumberFormat="1" applyFont="1" applyFill="1" applyBorder="1" applyAlignment="1">
      <alignment horizontal="center"/>
    </xf>
    <xf numFmtId="0" fontId="20" fillId="34" borderId="11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1" fontId="23" fillId="35" borderId="11" xfId="0" applyNumberFormat="1" applyFont="1" applyFill="1" applyBorder="1" applyAlignment="1">
      <alignment horizontal="center" vertical="top" shrinkToFit="1"/>
    </xf>
    <xf numFmtId="0" fontId="0" fillId="35" borderId="11" xfId="0" applyFill="1" applyBorder="1" applyAlignment="1">
      <alignment horizontal="left" wrapText="1"/>
    </xf>
    <xf numFmtId="0" fontId="24" fillId="35" borderId="11" xfId="0" applyFont="1" applyFill="1" applyBorder="1" applyAlignment="1">
      <alignment horizontal="left" vertical="top" wrapText="1"/>
    </xf>
    <xf numFmtId="164" fontId="26" fillId="36" borderId="11" xfId="0" applyNumberFormat="1" applyFont="1" applyFill="1" applyBorder="1" applyAlignment="1">
      <alignment horizontal="right" vertical="top" shrinkToFit="1"/>
    </xf>
    <xf numFmtId="1" fontId="27" fillId="0" borderId="11" xfId="0" applyNumberFormat="1" applyFont="1" applyBorder="1" applyAlignment="1">
      <alignment horizontal="center" vertical="top" shrinkToFit="1"/>
    </xf>
    <xf numFmtId="0" fontId="28" fillId="0" borderId="11" xfId="0" applyFont="1" applyBorder="1" applyAlignment="1">
      <alignment horizontal="left" vertical="top" wrapText="1"/>
    </xf>
    <xf numFmtId="164" fontId="27" fillId="0" borderId="11" xfId="0" applyNumberFormat="1" applyFont="1" applyBorder="1" applyAlignment="1">
      <alignment horizontal="right" vertical="top" shrinkToFit="1"/>
    </xf>
    <xf numFmtId="165" fontId="27" fillId="0" borderId="11" xfId="0" applyNumberFormat="1" applyFont="1" applyBorder="1" applyAlignment="1">
      <alignment horizontal="center" vertical="top" shrinkToFit="1"/>
    </xf>
    <xf numFmtId="0" fontId="0" fillId="0" borderId="0" xfId="0" applyAlignment="1">
      <alignment horizontal="left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justify" vertical="center"/>
    </xf>
    <xf numFmtId="0" fontId="0" fillId="0" borderId="0" xfId="0" applyAlignment="1">
      <alignment horizontal="justify" vertical="center"/>
    </xf>
    <xf numFmtId="166" fontId="0" fillId="0" borderId="0" xfId="0" applyNumberFormat="1"/>
    <xf numFmtId="0" fontId="19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0" xfId="0" pivotButton="1" applyAlignment="1">
      <alignment horizontal="justify"/>
    </xf>
    <xf numFmtId="0" fontId="0" fillId="37" borderId="0" xfId="0" applyFill="1"/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/>
    </dxf>
    <dxf>
      <numFmt numFmtId="166" formatCode="_-* #,##0\ &quot;€&quot;_-;\-* #,##0\ &quot;€&quot;_-;_-* &quot;-&quot;??\ &quot;€&quot;_-;_-@_-"/>
    </dxf>
    <dxf>
      <numFmt numFmtId="166" formatCode="_-* #,##0\ &quot;€&quot;_-;\-* #,##0\ &quot;€&quot;_-;_-* &quot;-&quot;??\ &quot;€&quot;_-;_-@_-"/>
    </dxf>
    <dxf>
      <alignment horizontal="center"/>
    </dxf>
    <dxf>
      <alignment vertical="center"/>
    </dxf>
    <dxf>
      <alignment horizontal="justify"/>
    </dxf>
    <dxf>
      <alignment horizontal="justify"/>
    </dxf>
    <dxf>
      <alignment horizontal="justify"/>
    </dxf>
    <dxf>
      <numFmt numFmtId="166" formatCode="_-* #,##0\ &quot;€&quot;_-;\-* #,##0\ &quot;€&quot;_-;_-* &quot;-&quot;??\ &quot;€&quot;_-;_-@_-"/>
    </dxf>
    <dxf>
      <numFmt numFmtId="166" formatCode="_-* #,##0\ &quot;€&quot;_-;\-* #,##0\ &quot;€&quot;_-;_-* &quot;-&quot;??\ &quot;€&quot;_-;_-@_-"/>
    </dxf>
    <dxf>
      <alignment vertical="center"/>
    </dxf>
    <dxf>
      <alignment vertical="center"/>
    </dxf>
  </dxfs>
  <tableStyles count="1" defaultTableStyle="TableStyleMedium2" defaultPivotStyle="PivotStyleLight16">
    <tableStyle name="Invisible" pivot="0" table="0" count="0" xr9:uid="{6B35789B-F7E9-4E20-A998-487D3FE7B4B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[_EJC PRES TRIM1 2024.xlsx]Gráficos!TablaDinámica1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Gráficos!$B$4</c:f>
              <c:strCache>
                <c:ptCount val="1"/>
                <c:pt idx="0">
                  <c:v>Suma de Créditos Iniciales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Gráficos!$A$5:$A$14</c:f>
              <c:strCache>
                <c:ptCount val="9"/>
                <c:pt idx="0">
                  <c:v>Capítulo 1</c:v>
                </c:pt>
                <c:pt idx="1">
                  <c:v>Capítulo 2</c:v>
                </c:pt>
                <c:pt idx="2">
                  <c:v>Capítulo 3</c:v>
                </c:pt>
                <c:pt idx="3">
                  <c:v>Capítulo 4</c:v>
                </c:pt>
                <c:pt idx="4">
                  <c:v>Capítulo 5</c:v>
                </c:pt>
                <c:pt idx="5">
                  <c:v>Capítulo 6</c:v>
                </c:pt>
                <c:pt idx="6">
                  <c:v>Capítulo 7</c:v>
                </c:pt>
                <c:pt idx="7">
                  <c:v>Capítulo 8</c:v>
                </c:pt>
                <c:pt idx="8">
                  <c:v>Capítulo 9</c:v>
                </c:pt>
              </c:strCache>
            </c:strRef>
          </c:cat>
          <c:val>
            <c:numRef>
              <c:f>Gráficos!$B$5:$B$14</c:f>
              <c:numCache>
                <c:formatCode>_-* #,##0\ "€"_-;\-* #,##0\ "€"_-;_-* "-"??\ "€"_-;_-@_-</c:formatCode>
                <c:ptCount val="9"/>
                <c:pt idx="0">
                  <c:v>46628824.200000025</c:v>
                </c:pt>
                <c:pt idx="1">
                  <c:v>51037813.410000011</c:v>
                </c:pt>
                <c:pt idx="2">
                  <c:v>1151000</c:v>
                </c:pt>
                <c:pt idx="3">
                  <c:v>7571425.2999999998</c:v>
                </c:pt>
                <c:pt idx="4">
                  <c:v>150000</c:v>
                </c:pt>
                <c:pt idx="5">
                  <c:v>4508806.2200000007</c:v>
                </c:pt>
                <c:pt idx="6">
                  <c:v>4826718.54</c:v>
                </c:pt>
                <c:pt idx="7">
                  <c:v>550000</c:v>
                </c:pt>
                <c:pt idx="8">
                  <c:v>4652283.2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4-4E53-97C6-DEB865C2350C}"/>
            </c:ext>
          </c:extLst>
        </c:ser>
        <c:ser>
          <c:idx val="1"/>
          <c:order val="1"/>
          <c:tx>
            <c:strRef>
              <c:f>Gráficos!$C$4</c:f>
              <c:strCache>
                <c:ptCount val="1"/>
                <c:pt idx="0">
                  <c:v>Suma de Créditos Totales consignados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Gráficos!$A$5:$A$14</c:f>
              <c:strCache>
                <c:ptCount val="9"/>
                <c:pt idx="0">
                  <c:v>Capítulo 1</c:v>
                </c:pt>
                <c:pt idx="1">
                  <c:v>Capítulo 2</c:v>
                </c:pt>
                <c:pt idx="2">
                  <c:v>Capítulo 3</c:v>
                </c:pt>
                <c:pt idx="3">
                  <c:v>Capítulo 4</c:v>
                </c:pt>
                <c:pt idx="4">
                  <c:v>Capítulo 5</c:v>
                </c:pt>
                <c:pt idx="5">
                  <c:v>Capítulo 6</c:v>
                </c:pt>
                <c:pt idx="6">
                  <c:v>Capítulo 7</c:v>
                </c:pt>
                <c:pt idx="7">
                  <c:v>Capítulo 8</c:v>
                </c:pt>
                <c:pt idx="8">
                  <c:v>Capítulo 9</c:v>
                </c:pt>
              </c:strCache>
            </c:strRef>
          </c:cat>
          <c:val>
            <c:numRef>
              <c:f>Gráficos!$C$5:$C$14</c:f>
              <c:numCache>
                <c:formatCode>_-* #,##0\ "€"_-;\-* #,##0\ "€"_-;_-* "-"??\ "€"_-;_-@_-</c:formatCode>
                <c:ptCount val="9"/>
                <c:pt idx="0">
                  <c:v>46628824.200000025</c:v>
                </c:pt>
                <c:pt idx="1">
                  <c:v>51957013.410000011</c:v>
                </c:pt>
                <c:pt idx="2">
                  <c:v>1151000</c:v>
                </c:pt>
                <c:pt idx="3">
                  <c:v>7631425.2999999998</c:v>
                </c:pt>
                <c:pt idx="4">
                  <c:v>150000</c:v>
                </c:pt>
                <c:pt idx="5">
                  <c:v>10980565.869999999</c:v>
                </c:pt>
                <c:pt idx="6">
                  <c:v>4826718.54</c:v>
                </c:pt>
                <c:pt idx="7">
                  <c:v>550000</c:v>
                </c:pt>
                <c:pt idx="8">
                  <c:v>4652283.2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4-4E53-97C6-DEB865C2350C}"/>
            </c:ext>
          </c:extLst>
        </c:ser>
        <c:ser>
          <c:idx val="2"/>
          <c:order val="2"/>
          <c:tx>
            <c:strRef>
              <c:f>Gráficos!$D$4</c:f>
              <c:strCache>
                <c:ptCount val="1"/>
                <c:pt idx="0">
                  <c:v>Suma de Obligaciones Reconocidas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Gráficos!$A$5:$A$14</c:f>
              <c:strCache>
                <c:ptCount val="9"/>
                <c:pt idx="0">
                  <c:v>Capítulo 1</c:v>
                </c:pt>
                <c:pt idx="1">
                  <c:v>Capítulo 2</c:v>
                </c:pt>
                <c:pt idx="2">
                  <c:v>Capítulo 3</c:v>
                </c:pt>
                <c:pt idx="3">
                  <c:v>Capítulo 4</c:v>
                </c:pt>
                <c:pt idx="4">
                  <c:v>Capítulo 5</c:v>
                </c:pt>
                <c:pt idx="5">
                  <c:v>Capítulo 6</c:v>
                </c:pt>
                <c:pt idx="6">
                  <c:v>Capítulo 7</c:v>
                </c:pt>
                <c:pt idx="7">
                  <c:v>Capítulo 8</c:v>
                </c:pt>
                <c:pt idx="8">
                  <c:v>Capítulo 9</c:v>
                </c:pt>
              </c:strCache>
            </c:strRef>
          </c:cat>
          <c:val>
            <c:numRef>
              <c:f>Gráficos!$D$5:$D$14</c:f>
              <c:numCache>
                <c:formatCode>_-* #,##0\ "€"_-;\-* #,##0\ "€"_-;_-* "-"??\ "€"_-;_-@_-</c:formatCode>
                <c:ptCount val="9"/>
                <c:pt idx="0">
                  <c:v>10214199.569999997</c:v>
                </c:pt>
                <c:pt idx="1">
                  <c:v>4422455.8600000003</c:v>
                </c:pt>
                <c:pt idx="2">
                  <c:v>95762.4</c:v>
                </c:pt>
                <c:pt idx="3">
                  <c:v>1390713.44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171127.41</c:v>
                </c:pt>
                <c:pt idx="8">
                  <c:v>166666.68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74-4E53-97C6-DEB865C2350C}"/>
            </c:ext>
          </c:extLst>
        </c:ser>
        <c:ser>
          <c:idx val="3"/>
          <c:order val="3"/>
          <c:tx>
            <c:strRef>
              <c:f>Gráficos!$E$4</c:f>
              <c:strCache>
                <c:ptCount val="1"/>
                <c:pt idx="0">
                  <c:v>Suma de Pagos Realizados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Gráficos!$A$5:$A$14</c:f>
              <c:strCache>
                <c:ptCount val="9"/>
                <c:pt idx="0">
                  <c:v>Capítulo 1</c:v>
                </c:pt>
                <c:pt idx="1">
                  <c:v>Capítulo 2</c:v>
                </c:pt>
                <c:pt idx="2">
                  <c:v>Capítulo 3</c:v>
                </c:pt>
                <c:pt idx="3">
                  <c:v>Capítulo 4</c:v>
                </c:pt>
                <c:pt idx="4">
                  <c:v>Capítulo 5</c:v>
                </c:pt>
                <c:pt idx="5">
                  <c:v>Capítulo 6</c:v>
                </c:pt>
                <c:pt idx="6">
                  <c:v>Capítulo 7</c:v>
                </c:pt>
                <c:pt idx="7">
                  <c:v>Capítulo 8</c:v>
                </c:pt>
                <c:pt idx="8">
                  <c:v>Capítulo 9</c:v>
                </c:pt>
              </c:strCache>
            </c:strRef>
          </c:cat>
          <c:val>
            <c:numRef>
              <c:f>Gráficos!$E$5:$E$14</c:f>
              <c:numCache>
                <c:formatCode>_-* #,##0\ "€"_-;\-* #,##0\ "€"_-;_-* "-"??\ "€"_-;_-@_-</c:formatCode>
                <c:ptCount val="9"/>
                <c:pt idx="0">
                  <c:v>9406277.8199999984</c:v>
                </c:pt>
                <c:pt idx="1">
                  <c:v>2897957.8600000013</c:v>
                </c:pt>
                <c:pt idx="2">
                  <c:v>95762.4</c:v>
                </c:pt>
                <c:pt idx="3">
                  <c:v>760060.96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171127.41</c:v>
                </c:pt>
                <c:pt idx="8">
                  <c:v>166666.68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74-4E53-97C6-DEB865C23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2351567"/>
        <c:axId val="392334767"/>
        <c:axId val="0"/>
      </c:bar3DChart>
      <c:catAx>
        <c:axId val="392351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2334767"/>
        <c:crosses val="autoZero"/>
        <c:auto val="1"/>
        <c:lblAlgn val="ctr"/>
        <c:lblOffset val="100"/>
        <c:noMultiLvlLbl val="0"/>
      </c:catAx>
      <c:valAx>
        <c:axId val="39233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&quot;€&quot;_-;\-* #,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235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Suma de Previsiones Iniciales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Lit>
              <c:ptCount val="7"/>
              <c:pt idx="0">
                <c:v>Capítulo 1</c:v>
              </c:pt>
              <c:pt idx="1">
                <c:v>Capítulo  2</c:v>
              </c:pt>
              <c:pt idx="2">
                <c:v>Capítulo 3</c:v>
              </c:pt>
              <c:pt idx="3">
                <c:v>Capítulo 4</c:v>
              </c:pt>
              <c:pt idx="4">
                <c:v>Capítulo 5</c:v>
              </c:pt>
              <c:pt idx="5">
                <c:v>Capítulo 7</c:v>
              </c:pt>
              <c:pt idx="6">
                <c:v>Capítulo 8</c:v>
              </c:pt>
            </c:strLit>
          </c:cat>
          <c:val>
            <c:numLit>
              <c:formatCode>General</c:formatCode>
              <c:ptCount val="7"/>
              <c:pt idx="0">
                <c:v>63437009.739999995</c:v>
              </c:pt>
              <c:pt idx="1">
                <c:v>9220551.0899999999</c:v>
              </c:pt>
              <c:pt idx="2">
                <c:v>16111298.690000001</c:v>
              </c:pt>
              <c:pt idx="3">
                <c:v>17839155.41</c:v>
              </c:pt>
              <c:pt idx="4">
                <c:v>6439503.21</c:v>
              </c:pt>
              <c:pt idx="5">
                <c:v>7479252.7300000004</c:v>
              </c:pt>
              <c:pt idx="6">
                <c:v>550100</c:v>
              </c:pt>
            </c:numLit>
          </c:val>
          <c:extLst>
            <c:ext xmlns:c16="http://schemas.microsoft.com/office/drawing/2014/chart" uri="{C3380CC4-5D6E-409C-BE32-E72D297353CC}">
              <c16:uniqueId val="{00000000-EFD6-4EDE-B097-E791CC315EC5}"/>
            </c:ext>
          </c:extLst>
        </c:ser>
        <c:ser>
          <c:idx val="1"/>
          <c:order val="1"/>
          <c:tx>
            <c:v>Suma de Previsiones Totales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Lit>
              <c:ptCount val="7"/>
              <c:pt idx="0">
                <c:v>Capítulo 1</c:v>
              </c:pt>
              <c:pt idx="1">
                <c:v>Capítulo  2</c:v>
              </c:pt>
              <c:pt idx="2">
                <c:v>Capítulo 3</c:v>
              </c:pt>
              <c:pt idx="3">
                <c:v>Capítulo 4</c:v>
              </c:pt>
              <c:pt idx="4">
                <c:v>Capítulo 5</c:v>
              </c:pt>
              <c:pt idx="5">
                <c:v>Capítulo 7</c:v>
              </c:pt>
              <c:pt idx="6">
                <c:v>Capítulo 8</c:v>
              </c:pt>
            </c:strLit>
          </c:cat>
          <c:val>
            <c:numLit>
              <c:formatCode>General</c:formatCode>
              <c:ptCount val="7"/>
              <c:pt idx="0">
                <c:v>63437009.739999995</c:v>
              </c:pt>
              <c:pt idx="1">
                <c:v>9220551.0899999999</c:v>
              </c:pt>
              <c:pt idx="2">
                <c:v>16111298.690000001</c:v>
              </c:pt>
              <c:pt idx="3">
                <c:v>17839155.41</c:v>
              </c:pt>
              <c:pt idx="4">
                <c:v>6439503.21</c:v>
              </c:pt>
              <c:pt idx="5">
                <c:v>9266435.6099999994</c:v>
              </c:pt>
              <c:pt idx="6">
                <c:v>6213876.7699999996</c:v>
              </c:pt>
            </c:numLit>
          </c:val>
          <c:extLst>
            <c:ext xmlns:c16="http://schemas.microsoft.com/office/drawing/2014/chart" uri="{C3380CC4-5D6E-409C-BE32-E72D297353CC}">
              <c16:uniqueId val="{00000001-EFD6-4EDE-B097-E791CC315EC5}"/>
            </c:ext>
          </c:extLst>
        </c:ser>
        <c:ser>
          <c:idx val="2"/>
          <c:order val="2"/>
          <c:tx>
            <c:v>Suma de Devoluciones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Lit>
              <c:ptCount val="7"/>
              <c:pt idx="0">
                <c:v>Capítulo 1</c:v>
              </c:pt>
              <c:pt idx="1">
                <c:v>Capítulo  2</c:v>
              </c:pt>
              <c:pt idx="2">
                <c:v>Capítulo 3</c:v>
              </c:pt>
              <c:pt idx="3">
                <c:v>Capítulo 4</c:v>
              </c:pt>
              <c:pt idx="4">
                <c:v>Capítulo 5</c:v>
              </c:pt>
              <c:pt idx="5">
                <c:v>Capítulo 7</c:v>
              </c:pt>
              <c:pt idx="6">
                <c:v>Capítulo 8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FD6-4EDE-B097-E791CC315EC5}"/>
            </c:ext>
          </c:extLst>
        </c:ser>
        <c:ser>
          <c:idx val="3"/>
          <c:order val="3"/>
          <c:tx>
            <c:v>Suma de Derechos Reconocidos Netos</c:v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Lit>
              <c:ptCount val="7"/>
              <c:pt idx="0">
                <c:v>Capítulo 1</c:v>
              </c:pt>
              <c:pt idx="1">
                <c:v>Capítulo  2</c:v>
              </c:pt>
              <c:pt idx="2">
                <c:v>Capítulo 3</c:v>
              </c:pt>
              <c:pt idx="3">
                <c:v>Capítulo 4</c:v>
              </c:pt>
              <c:pt idx="4">
                <c:v>Capítulo 5</c:v>
              </c:pt>
              <c:pt idx="5">
                <c:v>Capítulo 7</c:v>
              </c:pt>
              <c:pt idx="6">
                <c:v>Capítulo 8</c:v>
              </c:pt>
            </c:strLit>
          </c:cat>
          <c:val>
            <c:numLit>
              <c:formatCode>General</c:formatCode>
              <c:ptCount val="7"/>
              <c:pt idx="0">
                <c:v>7875009.9499999993</c:v>
              </c:pt>
              <c:pt idx="1">
                <c:v>2461438.2000000002</c:v>
              </c:pt>
              <c:pt idx="2">
                <c:v>3532893.6300000004</c:v>
              </c:pt>
              <c:pt idx="3">
                <c:v>3049354.14</c:v>
              </c:pt>
              <c:pt idx="4">
                <c:v>488276.01999999996</c:v>
              </c:pt>
              <c:pt idx="5">
                <c:v>141485.64000000001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FD6-4EDE-B097-E791CC315EC5}"/>
            </c:ext>
          </c:extLst>
        </c:ser>
        <c:ser>
          <c:idx val="4"/>
          <c:order val="4"/>
          <c:tx>
            <c:v>Suma de Recaudación Líquida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Lit>
              <c:ptCount val="7"/>
              <c:pt idx="0">
                <c:v>Capítulo 1</c:v>
              </c:pt>
              <c:pt idx="1">
                <c:v>Capítulo  2</c:v>
              </c:pt>
              <c:pt idx="2">
                <c:v>Capítulo 3</c:v>
              </c:pt>
              <c:pt idx="3">
                <c:v>Capítulo 4</c:v>
              </c:pt>
              <c:pt idx="4">
                <c:v>Capítulo 5</c:v>
              </c:pt>
              <c:pt idx="5">
                <c:v>Capítulo 7</c:v>
              </c:pt>
              <c:pt idx="6">
                <c:v>Capítulo 8</c:v>
              </c:pt>
            </c:strLit>
          </c:cat>
          <c:val>
            <c:numLit>
              <c:formatCode>General</c:formatCode>
              <c:ptCount val="7"/>
              <c:pt idx="0">
                <c:v>3099960.1100000003</c:v>
              </c:pt>
              <c:pt idx="1">
                <c:v>2458360.86</c:v>
              </c:pt>
              <c:pt idx="2">
                <c:v>3176103.21</c:v>
              </c:pt>
              <c:pt idx="3">
                <c:v>3049354.14</c:v>
              </c:pt>
              <c:pt idx="4">
                <c:v>469126.01999999996</c:v>
              </c:pt>
              <c:pt idx="5">
                <c:v>141485.64000000001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FD6-4EDE-B097-E791CC315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3660127"/>
        <c:axId val="583651967"/>
        <c:axId val="0"/>
      </c:bar3DChart>
      <c:catAx>
        <c:axId val="583660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3651967"/>
        <c:crosses val="autoZero"/>
        <c:auto val="1"/>
        <c:lblAlgn val="ctr"/>
        <c:lblOffset val="100"/>
        <c:noMultiLvlLbl val="0"/>
      </c:catAx>
      <c:valAx>
        <c:axId val="58365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366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190499</xdr:rowOff>
    </xdr:from>
    <xdr:to>
      <xdr:col>5</xdr:col>
      <xdr:colOff>0</xdr:colOff>
      <xdr:row>30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135840-BB6C-CF82-8B74-C0028BED00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15</xdr:row>
      <xdr:rowOff>19049</xdr:rowOff>
    </xdr:from>
    <xdr:to>
      <xdr:col>12</xdr:col>
      <xdr:colOff>1076325</xdr:colOff>
      <xdr:row>30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24DAE46-C50C-4D01-A18E-0A9191AEB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1019174</xdr:colOff>
      <xdr:row>0</xdr:row>
      <xdr:rowOff>0</xdr:rowOff>
    </xdr:from>
    <xdr:to>
      <xdr:col>10</xdr:col>
      <xdr:colOff>742949</xdr:colOff>
      <xdr:row>1</xdr:row>
      <xdr:rowOff>64057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2C7A5FF4-39AF-4C25-D792-A6522BA8BED2}"/>
            </a:ext>
          </a:extLst>
        </xdr:cNvPr>
        <xdr:cNvSpPr txBox="1">
          <a:spLocks noChangeArrowheads="1"/>
        </xdr:cNvSpPr>
      </xdr:nvSpPr>
      <xdr:spPr bwMode="auto">
        <a:xfrm>
          <a:off x="1019174" y="0"/>
          <a:ext cx="11001375" cy="254557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vert="horz" wrap="square" lIns="91440" tIns="45720" rIns="91440" bIns="45720" anchor="t" anchorCtr="0">
          <a:spAutoFit/>
        </a:bodyPr>
        <a:lstStyle/>
        <a:p>
          <a:pPr algn="ctr"/>
          <a:r>
            <a:rPr lang="es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DOCUMENTO PREPARADO PARA PUBLICAR EN EL PORTAL DE TRANSPARENCIA EN FORMATO REUTILIZABLE.</a:t>
          </a:r>
          <a:endParaRPr lang="es-ES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457200</xdr:colOff>
      <xdr:row>1</xdr:row>
      <xdr:rowOff>64057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ED49CC88-3B6B-4481-B8F1-E7F947478409}"/>
            </a:ext>
          </a:extLst>
        </xdr:cNvPr>
        <xdr:cNvSpPr txBox="1">
          <a:spLocks noChangeArrowheads="1"/>
        </xdr:cNvSpPr>
      </xdr:nvSpPr>
      <xdr:spPr bwMode="auto">
        <a:xfrm>
          <a:off x="1047750" y="0"/>
          <a:ext cx="11001375" cy="254557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vert="horz" wrap="square" lIns="91440" tIns="45720" rIns="91440" bIns="45720" anchor="t" anchorCtr="0">
          <a:spAutoFit/>
        </a:bodyPr>
        <a:lstStyle/>
        <a:p>
          <a:pPr algn="ctr"/>
          <a:r>
            <a:rPr lang="es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DOCUMENTO PREPARADO PARA PUBLICAR EN EL PORTAL DE TRANSPARENCIA EN FORMATO REUTILIZABLE.</a:t>
          </a:r>
          <a:endParaRPr lang="es-ES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11</xdr:col>
      <xdr:colOff>238125</xdr:colOff>
      <xdr:row>1</xdr:row>
      <xdr:rowOff>64057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49ACC70-66B0-418E-A3AC-807429A56B0E}"/>
            </a:ext>
          </a:extLst>
        </xdr:cNvPr>
        <xdr:cNvSpPr txBox="1">
          <a:spLocks noChangeArrowheads="1"/>
        </xdr:cNvSpPr>
      </xdr:nvSpPr>
      <xdr:spPr bwMode="auto">
        <a:xfrm>
          <a:off x="1162050" y="0"/>
          <a:ext cx="11001375" cy="254557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vert="horz" wrap="square" lIns="91440" tIns="45720" rIns="91440" bIns="45720" anchor="t" anchorCtr="0">
          <a:spAutoFit/>
        </a:bodyPr>
        <a:lstStyle/>
        <a:p>
          <a:pPr algn="ctr"/>
          <a:r>
            <a:rPr lang="es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DOCUMENTO PREPARADO PARA PUBLICAR EN EL PORTAL DE TRANSPARENCIA EN FORMATO REUTILIZABLE.</a:t>
          </a:r>
          <a:endParaRPr lang="es-ES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114300</xdr:colOff>
      <xdr:row>1</xdr:row>
      <xdr:rowOff>64057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9AC55B06-C385-4716-ABEA-18EEF34E6EB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905750" cy="254557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vert="horz" wrap="square" lIns="91440" tIns="45720" rIns="91440" bIns="45720" anchor="t" anchorCtr="0">
          <a:spAutoFit/>
        </a:bodyPr>
        <a:lstStyle/>
        <a:p>
          <a:pPr algn="ctr"/>
          <a:r>
            <a:rPr lang="es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DOCUMENTO PREPARADO PARA PUBLICAR EN EL PORTAL DE TRANSPARENCIA EN FORMATO REUTILIZABLE.</a:t>
          </a:r>
          <a:endParaRPr lang="es-ES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Antonio Dominguez Perez" refreshedDate="45504.53239108796" createdVersion="8" refreshedVersion="8" minRefreshableVersion="3" recordCount="10" xr:uid="{280B4C00-68CD-45A0-AA86-5C4C7CE0FF37}">
  <cacheSource type="worksheet">
    <worksheetSource ref="A1:J11" sheet="Hoja2"/>
  </cacheSource>
  <cacheFields count="10">
    <cacheField name="Cap." numFmtId="0">
      <sharedItems count="10">
        <s v="Capítulo 1"/>
        <s v="Capítulo  2"/>
        <s v="Capítulo 3"/>
        <s v="Capítulo 4"/>
        <s v="Capítulo 5"/>
        <s v="Capítulo 6"/>
        <s v="Capítulo 7"/>
        <s v="Capítulo 8"/>
        <s v="Capítulo 9"/>
        <s v=""/>
      </sharedItems>
    </cacheField>
    <cacheField name="Créditos Iniciales" numFmtId="0">
      <sharedItems containsSemiMixedTypes="0" containsString="0" containsNumber="1" minValue="150000" maxValue="121076870.87"/>
    </cacheField>
    <cacheField name="Remanentes Incorporados" numFmtId="0">
      <sharedItems containsString="0" containsBlank="1" containsNumber="1" minValue="5663776.7699999996" maxValue="5663776.7699999996"/>
    </cacheField>
    <cacheField name="Modificaciones de Crédito" numFmtId="0">
      <sharedItems containsString="0" containsBlank="1" containsNumber="1" minValue="7450959.6500000004" maxValue="7450959.6500000004"/>
    </cacheField>
    <cacheField name="Créditos Totales consignados" numFmtId="0">
      <sharedItems containsSemiMixedTypes="0" containsString="0" containsNumber="1" minValue="150000" maxValue="128527830.52"/>
    </cacheField>
    <cacheField name="Disposiciones ó Compromisos" numFmtId="0">
      <sharedItems containsString="0" containsBlank="1" containsNumber="1" minValue="49114771.560000002" maxValue="49114771.560000002"/>
    </cacheField>
    <cacheField name="Disp./ Créd. Def." numFmtId="0">
      <sharedItems containsNonDate="0" containsString="0" containsBlank="1"/>
    </cacheField>
    <cacheField name="Obligaciones Reconocidas" numFmtId="0">
      <sharedItems containsSemiMixedTypes="0" containsString="0" containsNumber="1" minValue="0" maxValue="16460925.359999999"/>
    </cacheField>
    <cacheField name="Oblig./Créd. Def." numFmtId="0">
      <sharedItems containsNonDate="0" containsString="0" containsBlank="1"/>
    </cacheField>
    <cacheField name="Pagos Realizados" numFmtId="0">
      <sharedItems containsSemiMixedTypes="0" containsString="0" containsNumber="1" minValue="0" maxValue="13497853.13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Antonio Dominguez Perez" refreshedDate="45504.558268981484" createdVersion="8" refreshedVersion="8" minRefreshableVersion="3" recordCount="8" xr:uid="{33E1A84E-1D02-4A20-83B8-91D2CFAAE0EA}">
  <cacheSource type="worksheet">
    <worksheetSource ref="A3:N11" sheet="Hoja5"/>
  </cacheSource>
  <cacheFields count="14">
    <cacheField name="Cap" numFmtId="0">
      <sharedItems count="8">
        <s v="Total 1"/>
        <s v="Total 2"/>
        <s v="Total 3"/>
        <s v="Total 4"/>
        <s v="Total 5"/>
        <s v="Total 7"/>
        <s v="Total 8"/>
        <s v=""/>
      </sharedItems>
    </cacheField>
    <cacheField name="Eco." numFmtId="0">
      <sharedItems containsNonDate="0" containsString="0" containsBlank="1"/>
    </cacheField>
    <cacheField name="Descripción" numFmtId="0">
      <sharedItems containsNonDate="0" containsString="0" containsBlank="1"/>
    </cacheField>
    <cacheField name="Previsiones Iniciales" numFmtId="166">
      <sharedItems containsSemiMixedTypes="0" containsString="0" containsNumber="1" minValue="550100" maxValue="121076870.87"/>
    </cacheField>
    <cacheField name="Modificaciones" numFmtId="4">
      <sharedItems containsNonDate="0" containsString="0" containsBlank="1"/>
    </cacheField>
    <cacheField name="Prev. Totales" numFmtId="166">
      <sharedItems containsSemiMixedTypes="0" containsString="0" containsNumber="1" minValue="6213876.7699999996" maxValue="128527830.52000001"/>
    </cacheField>
    <cacheField name="Drchos Reconocidos" numFmtId="0">
      <sharedItems containsString="0" containsBlank="1" containsNumber="1" minValue="17877475.670000002" maxValue="17877475.670000002"/>
    </cacheField>
    <cacheField name="Derechos Anulados " numFmtId="4">
      <sharedItems containsString="0" containsBlank="1" containsNumber="1" minValue="329018.09000000003" maxValue="329018.09000000003"/>
    </cacheField>
    <cacheField name="Devoluciones" numFmtId="4">
      <sharedItems containsString="0" containsBlank="1" containsNumber="1" minValue="329018.09000000003" maxValue="329018.09000000003"/>
    </cacheField>
    <cacheField name="Derechos Reconocidos Netos" numFmtId="166">
      <sharedItems containsSemiMixedTypes="0" containsString="0" containsNumber="1" minValue="0" maxValue="17548457.579999998"/>
    </cacheField>
    <cacheField name="% DR/Prev. Def." numFmtId="10">
      <sharedItems containsNonDate="0" containsString="0" containsBlank="1"/>
    </cacheField>
    <cacheField name="Recaudación Líquida" numFmtId="166">
      <sharedItems containsSemiMixedTypes="0" containsString="0" containsNumber="1" minValue="0" maxValue="12394389.98"/>
    </cacheField>
    <cacheField name="% Rec./DR" numFmtId="10">
      <sharedItems containsString="0" containsBlank="1" containsNumber="1" minValue="0.70629512157956853" maxValue="0.70629512157956853"/>
    </cacheField>
    <cacheField name="Derechos Pendientes de Cobro" numFmtId="166">
      <sharedItems containsSemiMixedTypes="0" containsString="0" containsNumber="1" minValue="0" maxValue="5154067.59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46628824.200000025"/>
    <m/>
    <m/>
    <n v="46628824.200000025"/>
    <m/>
    <m/>
    <n v="10214199.569999997"/>
    <m/>
    <n v="9406277.8199999984"/>
  </r>
  <r>
    <x v="1"/>
    <n v="51037813.410000011"/>
    <m/>
    <m/>
    <n v="51957013.410000011"/>
    <m/>
    <m/>
    <n v="4422455.8600000003"/>
    <m/>
    <n v="2897957.8600000013"/>
  </r>
  <r>
    <x v="2"/>
    <n v="1151000"/>
    <m/>
    <m/>
    <n v="1151000"/>
    <m/>
    <m/>
    <n v="95762.4"/>
    <m/>
    <n v="95762.4"/>
  </r>
  <r>
    <x v="3"/>
    <n v="7571425.2999999998"/>
    <m/>
    <m/>
    <n v="7631425.2999999998"/>
    <m/>
    <m/>
    <n v="1390713.44"/>
    <m/>
    <n v="760060.96"/>
  </r>
  <r>
    <x v="4"/>
    <n v="150000"/>
    <m/>
    <m/>
    <n v="150000"/>
    <m/>
    <m/>
    <n v="0"/>
    <m/>
    <n v="0"/>
  </r>
  <r>
    <x v="5"/>
    <n v="4508806.2200000007"/>
    <m/>
    <m/>
    <n v="10980565.869999999"/>
    <m/>
    <m/>
    <n v="0"/>
    <m/>
    <n v="0"/>
  </r>
  <r>
    <x v="6"/>
    <n v="4826718.54"/>
    <m/>
    <m/>
    <n v="4826718.54"/>
    <m/>
    <m/>
    <n v="0"/>
    <m/>
    <n v="0"/>
  </r>
  <r>
    <x v="7"/>
    <n v="550000"/>
    <m/>
    <m/>
    <n v="550000"/>
    <m/>
    <m/>
    <n v="171127.41"/>
    <m/>
    <n v="171127.41"/>
  </r>
  <r>
    <x v="8"/>
    <n v="4652283.2"/>
    <m/>
    <m/>
    <n v="4652283.2"/>
    <m/>
    <m/>
    <n v="166666.68"/>
    <m/>
    <n v="166666.68"/>
  </r>
  <r>
    <x v="9"/>
    <n v="121076870.87"/>
    <n v="5663776.7699999996"/>
    <n v="7450959.6500000004"/>
    <n v="128527830.52"/>
    <n v="49114771.560000002"/>
    <m/>
    <n v="16460925.359999999"/>
    <m/>
    <n v="13497853.130000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m/>
    <m/>
    <n v="63437009.739999995"/>
    <m/>
    <n v="63437009.739999995"/>
    <m/>
    <m/>
    <m/>
    <n v="7875009.9499999993"/>
    <m/>
    <n v="3099960.1100000003"/>
    <m/>
    <n v="4775049.84"/>
  </r>
  <r>
    <x v="1"/>
    <m/>
    <m/>
    <n v="9220551.0899999999"/>
    <m/>
    <n v="9220551.0899999999"/>
    <m/>
    <m/>
    <m/>
    <n v="2461438.2000000002"/>
    <m/>
    <n v="2458360.86"/>
    <m/>
    <n v="3077.34"/>
  </r>
  <r>
    <x v="2"/>
    <m/>
    <m/>
    <n v="16111298.690000001"/>
    <m/>
    <n v="16111298.690000001"/>
    <m/>
    <m/>
    <m/>
    <n v="3532893.6300000004"/>
    <m/>
    <n v="3176103.21"/>
    <m/>
    <n v="356790.42"/>
  </r>
  <r>
    <x v="3"/>
    <m/>
    <m/>
    <n v="17839155.41"/>
    <m/>
    <n v="17839155.41"/>
    <m/>
    <m/>
    <m/>
    <n v="3049354.14"/>
    <m/>
    <n v="3049354.14"/>
    <m/>
    <n v="0"/>
  </r>
  <r>
    <x v="4"/>
    <m/>
    <m/>
    <n v="6439503.21"/>
    <m/>
    <n v="6439503.21"/>
    <m/>
    <m/>
    <m/>
    <n v="488276.01999999996"/>
    <m/>
    <n v="469126.01999999996"/>
    <m/>
    <n v="19150"/>
  </r>
  <r>
    <x v="5"/>
    <m/>
    <m/>
    <n v="7479252.7300000004"/>
    <m/>
    <n v="9266435.6099999994"/>
    <m/>
    <m/>
    <m/>
    <n v="141485.64000000001"/>
    <m/>
    <n v="141485.64000000001"/>
    <m/>
    <n v="0"/>
  </r>
  <r>
    <x v="6"/>
    <m/>
    <m/>
    <n v="550100"/>
    <m/>
    <n v="6213876.7699999996"/>
    <m/>
    <m/>
    <m/>
    <n v="0"/>
    <m/>
    <n v="0"/>
    <m/>
    <n v="0"/>
  </r>
  <r>
    <x v="7"/>
    <m/>
    <m/>
    <n v="121076870.87"/>
    <m/>
    <n v="128527830.52000001"/>
    <n v="17877475.670000002"/>
    <n v="329018.09000000003"/>
    <n v="329018.09000000003"/>
    <n v="17548457.579999998"/>
    <m/>
    <n v="12394389.98"/>
    <n v="0.70629512157956853"/>
    <n v="5154067.5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622F85-7576-4143-9341-ABF56CF4CAED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7">
  <location ref="G4:M12" firstHeaderRow="0" firstDataRow="1" firstDataCol="1"/>
  <pivotFields count="14">
    <pivotField axis="axisRow" showAll="0">
      <items count="9">
        <item h="1" x="7"/>
        <item n="Capítulo 1" x="0"/>
        <item n="Capítulo  2" x="1"/>
        <item n="Capítulo 3" x="2"/>
        <item n="Capítulo 4" x="3"/>
        <item n="Capítulo 5" x="4"/>
        <item n="Capítulo 7" x="5"/>
        <item n="Capítulo 8" x="6"/>
        <item t="default"/>
      </items>
    </pivotField>
    <pivotField showAll="0"/>
    <pivotField showAll="0"/>
    <pivotField dataField="1" numFmtId="166" showAll="0"/>
    <pivotField showAll="0"/>
    <pivotField dataField="1" numFmtId="166" showAll="0"/>
    <pivotField showAll="0"/>
    <pivotField showAll="0"/>
    <pivotField dataField="1" showAll="0"/>
    <pivotField dataField="1" numFmtId="166" showAll="0"/>
    <pivotField showAll="0"/>
    <pivotField dataField="1" numFmtId="166" showAll="0"/>
    <pivotField showAll="0"/>
    <pivotField dataField="1" numFmtId="166" showAll="0"/>
  </pivotFields>
  <rowFields count="1">
    <field x="0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Previsiones Iniciales" fld="3" baseField="0" baseItem="0" numFmtId="166"/>
    <dataField name="Suma de Previsiones Totales" fld="5" baseField="0" baseItem="0" numFmtId="166"/>
    <dataField name="Suma de Devoluciones" fld="8" baseField="0" baseItem="0" numFmtId="166"/>
    <dataField name="Suma de Derechos Reconocidos Netos" fld="9" baseField="0" baseItem="0" numFmtId="166"/>
    <dataField name="Suma de Recaudación Líquida" fld="11" baseField="0" baseItem="0" numFmtId="166"/>
    <dataField name="Suma de Dchos Ptes de Cobro" fld="13" baseField="0" baseItem="0" numFmtId="166"/>
  </dataFields>
  <formats count="6"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field="0" type="button" dataOnly="0" labelOnly="1" outline="0" axis="axisRow" fieldPosition="0"/>
    </format>
    <format dxfId="3">
      <pivotArea field="0" type="button" dataOnly="0" labelOnly="1" outline="0" axis="axisRow" fieldPosition="0"/>
    </format>
    <format dxfId="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outline="0" collapsedLevelsAreSubtotals="1" fieldPosition="0">
        <references count="1">
          <reference field="4294967294" count="5" selected="0">
            <x v="1"/>
            <x v="2"/>
            <x v="3"/>
            <x v="4"/>
            <x v="5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2"/>
          </reference>
        </references>
      </pivotArea>
    </format>
  </format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6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2735F4-EDA7-479C-A30A-41208B9C765B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4:E14" firstHeaderRow="0" firstDataRow="1" firstDataCol="1"/>
  <pivotFields count="10">
    <pivotField axis="axisRow" showAll="0" sortType="ascending">
      <items count="11">
        <item h="1" x="9"/>
        <item x="0"/>
        <item n="Capítulo 2"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dataField="1" showAll="0"/>
  </pivotFields>
  <rowFields count="1">
    <field x="0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Créditos Iniciales" fld="1" baseField="0" baseItem="0" numFmtId="166"/>
    <dataField name="Suma de Créditos Totales consignados" fld="4" baseField="0" baseItem="0" numFmtId="166"/>
    <dataField name="Suma de Obligaciones Reconocidas" fld="7" baseField="0" baseItem="0" numFmtId="166"/>
    <dataField name="Suma de Pagos Realizados" fld="9" baseField="0" baseItem="0" numFmtId="166"/>
  </dataFields>
  <formats count="6"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52CC1-4D51-4CE3-9CB3-60724BB9A1A8}">
  <dimension ref="A3:M30"/>
  <sheetViews>
    <sheetView showGridLines="0" tabSelected="1" topLeftCell="A9" workbookViewId="0">
      <selection activeCell="F32" sqref="F32"/>
    </sheetView>
  </sheetViews>
  <sheetFormatPr baseColWidth="10" defaultRowHeight="15" x14ac:dyDescent="0.25"/>
  <cols>
    <col min="1" max="1" width="15.28515625" bestFit="1" customWidth="1"/>
    <col min="2" max="5" width="20.28515625" customWidth="1"/>
    <col min="6" max="6" width="7.5703125" customWidth="1"/>
    <col min="7" max="13" width="16.28515625" customWidth="1"/>
  </cols>
  <sheetData>
    <row r="3" spans="1:13" ht="21" x14ac:dyDescent="0.25">
      <c r="C3" s="36" t="s">
        <v>608</v>
      </c>
      <c r="I3" s="35" t="s">
        <v>609</v>
      </c>
    </row>
    <row r="4" spans="1:13" ht="30" customHeight="1" x14ac:dyDescent="0.25">
      <c r="A4" s="28" t="s">
        <v>487</v>
      </c>
      <c r="B4" s="29" t="s">
        <v>488</v>
      </c>
      <c r="C4" s="29" t="s">
        <v>489</v>
      </c>
      <c r="D4" s="29" t="s">
        <v>490</v>
      </c>
      <c r="E4" s="29" t="s">
        <v>491</v>
      </c>
      <c r="F4" s="34"/>
      <c r="G4" s="26" t="s">
        <v>487</v>
      </c>
      <c r="H4" s="33" t="s">
        <v>603</v>
      </c>
      <c r="I4" s="32" t="s">
        <v>607</v>
      </c>
      <c r="J4" s="29" t="s">
        <v>604</v>
      </c>
      <c r="K4" s="32" t="s">
        <v>605</v>
      </c>
      <c r="L4" s="32" t="s">
        <v>606</v>
      </c>
      <c r="M4" s="32" t="s">
        <v>610</v>
      </c>
    </row>
    <row r="5" spans="1:13" x14ac:dyDescent="0.25">
      <c r="A5" s="25" t="s">
        <v>478</v>
      </c>
      <c r="B5" s="30">
        <v>46628824.200000025</v>
      </c>
      <c r="C5" s="30">
        <v>46628824.200000025</v>
      </c>
      <c r="D5" s="30">
        <v>10214199.569999997</v>
      </c>
      <c r="E5" s="30">
        <v>9406277.8199999984</v>
      </c>
      <c r="F5" s="34"/>
      <c r="G5" s="25" t="s">
        <v>478</v>
      </c>
      <c r="H5" s="30">
        <v>63437009.739999995</v>
      </c>
      <c r="I5" s="30">
        <v>63437009.739999995</v>
      </c>
      <c r="J5" s="30"/>
      <c r="K5" s="30">
        <v>7875009.9499999993</v>
      </c>
      <c r="L5" s="30">
        <v>3099960.1100000003</v>
      </c>
      <c r="M5" s="30">
        <v>4775049.84</v>
      </c>
    </row>
    <row r="6" spans="1:13" x14ac:dyDescent="0.25">
      <c r="A6" s="25" t="s">
        <v>492</v>
      </c>
      <c r="B6" s="30">
        <v>51037813.410000011</v>
      </c>
      <c r="C6" s="30">
        <v>51957013.410000011</v>
      </c>
      <c r="D6" s="30">
        <v>4422455.8600000003</v>
      </c>
      <c r="E6" s="30">
        <v>2897957.8600000013</v>
      </c>
      <c r="F6" s="34"/>
      <c r="G6" s="25" t="s">
        <v>479</v>
      </c>
      <c r="H6" s="30">
        <v>9220551.0899999999</v>
      </c>
      <c r="I6" s="30">
        <v>9220551.0899999999</v>
      </c>
      <c r="J6" s="30"/>
      <c r="K6" s="30">
        <v>2461438.2000000002</v>
      </c>
      <c r="L6" s="30">
        <v>2458360.86</v>
      </c>
      <c r="M6" s="30">
        <v>3077.34</v>
      </c>
    </row>
    <row r="7" spans="1:13" x14ac:dyDescent="0.25">
      <c r="A7" s="25" t="s">
        <v>480</v>
      </c>
      <c r="B7" s="30">
        <v>1151000</v>
      </c>
      <c r="C7" s="30">
        <v>1151000</v>
      </c>
      <c r="D7" s="30">
        <v>95762.4</v>
      </c>
      <c r="E7" s="30">
        <v>95762.4</v>
      </c>
      <c r="F7" s="34"/>
      <c r="G7" s="25" t="s">
        <v>480</v>
      </c>
      <c r="H7" s="30">
        <v>16111298.690000001</v>
      </c>
      <c r="I7" s="30">
        <v>16111298.690000001</v>
      </c>
      <c r="J7" s="30"/>
      <c r="K7" s="30">
        <v>3532893.6300000004</v>
      </c>
      <c r="L7" s="30">
        <v>3176103.21</v>
      </c>
      <c r="M7" s="30">
        <v>356790.42</v>
      </c>
    </row>
    <row r="8" spans="1:13" x14ac:dyDescent="0.25">
      <c r="A8" s="25" t="s">
        <v>481</v>
      </c>
      <c r="B8" s="30">
        <v>7571425.2999999998</v>
      </c>
      <c r="C8" s="30">
        <v>7631425.2999999998</v>
      </c>
      <c r="D8" s="30">
        <v>1390713.44</v>
      </c>
      <c r="E8" s="30">
        <v>760060.96</v>
      </c>
      <c r="F8" s="34"/>
      <c r="G8" s="25" t="s">
        <v>481</v>
      </c>
      <c r="H8" s="30">
        <v>17839155.41</v>
      </c>
      <c r="I8" s="30">
        <v>17839155.41</v>
      </c>
      <c r="J8" s="30"/>
      <c r="K8" s="30">
        <v>3049354.14</v>
      </c>
      <c r="L8" s="30">
        <v>3049354.14</v>
      </c>
      <c r="M8" s="30">
        <v>0</v>
      </c>
    </row>
    <row r="9" spans="1:13" x14ac:dyDescent="0.25">
      <c r="A9" s="25" t="s">
        <v>482</v>
      </c>
      <c r="B9" s="30">
        <v>150000</v>
      </c>
      <c r="C9" s="30">
        <v>150000</v>
      </c>
      <c r="D9" s="30">
        <v>0</v>
      </c>
      <c r="E9" s="30">
        <v>0</v>
      </c>
      <c r="F9" s="34"/>
      <c r="G9" s="25" t="s">
        <v>482</v>
      </c>
      <c r="H9" s="30">
        <v>6439503.21</v>
      </c>
      <c r="I9" s="30">
        <v>6439503.21</v>
      </c>
      <c r="J9" s="30"/>
      <c r="K9" s="30">
        <v>488276.01999999996</v>
      </c>
      <c r="L9" s="30">
        <v>469126.01999999996</v>
      </c>
      <c r="M9" s="30">
        <v>19150</v>
      </c>
    </row>
    <row r="10" spans="1:13" x14ac:dyDescent="0.25">
      <c r="A10" s="25" t="s">
        <v>483</v>
      </c>
      <c r="B10" s="30">
        <v>4508806.2200000007</v>
      </c>
      <c r="C10" s="30">
        <v>10980565.869999999</v>
      </c>
      <c r="D10" s="30">
        <v>0</v>
      </c>
      <c r="E10" s="30">
        <v>0</v>
      </c>
      <c r="F10" s="34"/>
      <c r="G10" s="25" t="s">
        <v>484</v>
      </c>
      <c r="H10" s="30">
        <v>7479252.7300000004</v>
      </c>
      <c r="I10" s="30">
        <v>9266435.6099999994</v>
      </c>
      <c r="J10" s="30"/>
      <c r="K10" s="30">
        <v>141485.64000000001</v>
      </c>
      <c r="L10" s="30">
        <v>141485.64000000001</v>
      </c>
      <c r="M10" s="30">
        <v>0</v>
      </c>
    </row>
    <row r="11" spans="1:13" x14ac:dyDescent="0.25">
      <c r="A11" s="25" t="s">
        <v>484</v>
      </c>
      <c r="B11" s="30">
        <v>4826718.54</v>
      </c>
      <c r="C11" s="30">
        <v>4826718.54</v>
      </c>
      <c r="D11" s="30">
        <v>0</v>
      </c>
      <c r="E11" s="30">
        <v>0</v>
      </c>
      <c r="F11" s="34"/>
      <c r="G11" s="25" t="s">
        <v>485</v>
      </c>
      <c r="H11" s="30">
        <v>550100</v>
      </c>
      <c r="I11" s="30">
        <v>6213876.7699999996</v>
      </c>
      <c r="J11" s="30"/>
      <c r="K11" s="30">
        <v>0</v>
      </c>
      <c r="L11" s="30">
        <v>0</v>
      </c>
      <c r="M11" s="30">
        <v>0</v>
      </c>
    </row>
    <row r="12" spans="1:13" x14ac:dyDescent="0.25">
      <c r="A12" s="25" t="s">
        <v>485</v>
      </c>
      <c r="B12" s="30">
        <v>550000</v>
      </c>
      <c r="C12" s="30">
        <v>550000</v>
      </c>
      <c r="D12" s="30">
        <v>171127.41</v>
      </c>
      <c r="E12" s="30">
        <v>171127.41</v>
      </c>
      <c r="F12" s="34"/>
      <c r="G12" s="25" t="s">
        <v>477</v>
      </c>
      <c r="H12" s="30">
        <v>121076870.86999999</v>
      </c>
      <c r="I12" s="30">
        <v>128527830.51999998</v>
      </c>
      <c r="J12" s="30"/>
      <c r="K12" s="30">
        <v>17548457.579999998</v>
      </c>
      <c r="L12" s="30">
        <v>12394389.98</v>
      </c>
      <c r="M12" s="30">
        <v>5154067.5999999996</v>
      </c>
    </row>
    <row r="13" spans="1:13" x14ac:dyDescent="0.25">
      <c r="A13" s="25" t="s">
        <v>486</v>
      </c>
      <c r="B13" s="30">
        <v>4652283.2</v>
      </c>
      <c r="C13" s="30">
        <v>4652283.2</v>
      </c>
      <c r="D13" s="30">
        <v>166666.68</v>
      </c>
      <c r="E13" s="30">
        <v>166666.68</v>
      </c>
      <c r="F13" s="34"/>
    </row>
    <row r="14" spans="1:13" x14ac:dyDescent="0.25">
      <c r="A14" s="25" t="s">
        <v>477</v>
      </c>
      <c r="B14" s="30">
        <v>121076870.87000005</v>
      </c>
      <c r="C14" s="30">
        <v>128527830.52000006</v>
      </c>
      <c r="D14" s="30">
        <v>16460925.359999996</v>
      </c>
      <c r="E14" s="30">
        <v>13497853.129999999</v>
      </c>
      <c r="F14" s="34"/>
    </row>
    <row r="15" spans="1:13" x14ac:dyDescent="0.25">
      <c r="F15" s="34"/>
    </row>
    <row r="16" spans="1:13" x14ac:dyDescent="0.25">
      <c r="F16" s="34"/>
    </row>
    <row r="17" spans="6:6" x14ac:dyDescent="0.25">
      <c r="F17" s="34"/>
    </row>
    <row r="18" spans="6:6" x14ac:dyDescent="0.25">
      <c r="F18" s="34"/>
    </row>
    <row r="19" spans="6:6" x14ac:dyDescent="0.25">
      <c r="F19" s="34"/>
    </row>
    <row r="20" spans="6:6" x14ac:dyDescent="0.25">
      <c r="F20" s="34"/>
    </row>
    <row r="21" spans="6:6" x14ac:dyDescent="0.25">
      <c r="F21" s="34"/>
    </row>
    <row r="22" spans="6:6" x14ac:dyDescent="0.25">
      <c r="F22" s="34"/>
    </row>
    <row r="23" spans="6:6" x14ac:dyDescent="0.25">
      <c r="F23" s="34"/>
    </row>
    <row r="24" spans="6:6" x14ac:dyDescent="0.25">
      <c r="F24" s="34"/>
    </row>
    <row r="25" spans="6:6" x14ac:dyDescent="0.25">
      <c r="F25" s="34"/>
    </row>
    <row r="26" spans="6:6" x14ac:dyDescent="0.25">
      <c r="F26" s="34"/>
    </row>
    <row r="27" spans="6:6" x14ac:dyDescent="0.25">
      <c r="F27" s="34"/>
    </row>
    <row r="28" spans="6:6" x14ac:dyDescent="0.25">
      <c r="F28" s="34"/>
    </row>
    <row r="29" spans="6:6" x14ac:dyDescent="0.25">
      <c r="F29" s="34"/>
    </row>
    <row r="30" spans="6:6" x14ac:dyDescent="0.25">
      <c r="F30" s="34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877"/>
  <sheetViews>
    <sheetView workbookViewId="0">
      <pane ySplit="3" topLeftCell="A4" activePane="bottomLeft" state="frozen"/>
      <selection pane="bottomLeft" activeCell="D1" sqref="D1"/>
    </sheetView>
  </sheetViews>
  <sheetFormatPr baseColWidth="10" defaultRowHeight="15" x14ac:dyDescent="0.25"/>
  <cols>
    <col min="1" max="1" width="4.7109375" style="1" bestFit="1" customWidth="1"/>
    <col min="2" max="2" width="5" style="1" bestFit="1" customWidth="1"/>
    <col min="3" max="3" width="6" style="1" bestFit="1" customWidth="1"/>
    <col min="4" max="4" width="67.28515625" bestFit="1" customWidth="1"/>
    <col min="5" max="5" width="15.28515625" style="2" bestFit="1" customWidth="1"/>
    <col min="6" max="6" width="16" style="2" customWidth="1"/>
    <col min="7" max="7" width="15.28515625" style="2" customWidth="1"/>
    <col min="8" max="8" width="15.5703125" style="2" bestFit="1" customWidth="1"/>
    <col min="9" max="9" width="17.28515625" style="2" bestFit="1" customWidth="1"/>
    <col min="10" max="10" width="11.42578125" style="2" customWidth="1"/>
    <col min="11" max="11" width="17.28515625" style="2" customWidth="1"/>
    <col min="12" max="12" width="15" style="2" customWidth="1"/>
    <col min="13" max="13" width="17.28515625" style="2" bestFit="1" customWidth="1"/>
    <col min="14" max="14" width="9.42578125" style="2" bestFit="1" customWidth="1"/>
    <col min="15" max="15" width="12.85546875" style="2" customWidth="1"/>
    <col min="16" max="16" width="16" style="2" customWidth="1"/>
  </cols>
  <sheetData>
    <row r="3" spans="1:16" ht="41.2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6</v>
      </c>
      <c r="G3" s="3" t="s">
        <v>5</v>
      </c>
      <c r="H3" s="3" t="s">
        <v>7</v>
      </c>
      <c r="I3" s="3" t="s">
        <v>8</v>
      </c>
      <c r="J3" s="3" t="s">
        <v>368</v>
      </c>
      <c r="K3" s="3" t="s">
        <v>9</v>
      </c>
      <c r="L3" s="3" t="s">
        <v>369</v>
      </c>
      <c r="M3" s="3" t="s">
        <v>10</v>
      </c>
      <c r="N3" s="3" t="s">
        <v>370</v>
      </c>
      <c r="O3" s="3" t="s">
        <v>371</v>
      </c>
      <c r="P3" s="3" t="s">
        <v>11</v>
      </c>
    </row>
    <row r="4" spans="1:16" x14ac:dyDescent="0.25">
      <c r="A4" s="4">
        <v>101</v>
      </c>
      <c r="B4" s="4">
        <v>9120</v>
      </c>
      <c r="C4" s="4">
        <v>10000</v>
      </c>
      <c r="D4" s="5" t="s">
        <v>12</v>
      </c>
      <c r="E4" s="6">
        <v>0</v>
      </c>
      <c r="F4" s="6">
        <v>0</v>
      </c>
      <c r="G4" s="6">
        <v>0</v>
      </c>
      <c r="H4" s="6">
        <v>0</v>
      </c>
      <c r="I4" s="6">
        <v>7330.92</v>
      </c>
      <c r="J4" s="7" t="e">
        <f t="shared" ref="J4:J67" si="0">I4/H4</f>
        <v>#DIV/0!</v>
      </c>
      <c r="K4" s="6">
        <v>7330.92</v>
      </c>
      <c r="L4" s="7" t="e">
        <f t="shared" ref="L4:L67" si="1">K4/H4</f>
        <v>#DIV/0!</v>
      </c>
      <c r="M4" s="6">
        <v>7330.92</v>
      </c>
      <c r="N4" s="7">
        <f t="shared" ref="N4:N67" si="2">M4/K4</f>
        <v>1</v>
      </c>
      <c r="O4" s="8">
        <f t="shared" ref="O4:O67" si="3">K4-M4</f>
        <v>0</v>
      </c>
      <c r="P4" s="6">
        <v>-7330.92</v>
      </c>
    </row>
    <row r="5" spans="1:16" x14ac:dyDescent="0.25">
      <c r="A5" s="4">
        <v>101</v>
      </c>
      <c r="B5" s="4">
        <v>9120</v>
      </c>
      <c r="C5" s="4">
        <v>12000</v>
      </c>
      <c r="D5" s="5" t="s">
        <v>13</v>
      </c>
      <c r="E5" s="6">
        <v>0</v>
      </c>
      <c r="F5" s="6">
        <v>0</v>
      </c>
      <c r="G5" s="6">
        <v>0</v>
      </c>
      <c r="H5" s="6">
        <v>0</v>
      </c>
      <c r="I5" s="6">
        <v>2684.88</v>
      </c>
      <c r="J5" s="7" t="e">
        <f t="shared" si="0"/>
        <v>#DIV/0!</v>
      </c>
      <c r="K5" s="6">
        <v>2684.88</v>
      </c>
      <c r="L5" s="7" t="e">
        <f t="shared" si="1"/>
        <v>#DIV/0!</v>
      </c>
      <c r="M5" s="6">
        <v>2684.88</v>
      </c>
      <c r="N5" s="7">
        <f t="shared" si="2"/>
        <v>1</v>
      </c>
      <c r="O5" s="8">
        <f t="shared" si="3"/>
        <v>0</v>
      </c>
      <c r="P5" s="6">
        <v>-2684.88</v>
      </c>
    </row>
    <row r="6" spans="1:16" x14ac:dyDescent="0.25">
      <c r="A6" s="4">
        <v>101</v>
      </c>
      <c r="B6" s="4">
        <v>9120</v>
      </c>
      <c r="C6" s="4">
        <v>12003</v>
      </c>
      <c r="D6" s="5" t="s">
        <v>14</v>
      </c>
      <c r="E6" s="6">
        <v>11884.92</v>
      </c>
      <c r="F6" s="6">
        <v>0</v>
      </c>
      <c r="G6" s="6">
        <v>0</v>
      </c>
      <c r="H6" s="6">
        <v>11884.92</v>
      </c>
      <c r="I6" s="6">
        <v>2625.9</v>
      </c>
      <c r="J6" s="7">
        <f t="shared" si="0"/>
        <v>0.22094385153623247</v>
      </c>
      <c r="K6" s="6">
        <v>2625.9</v>
      </c>
      <c r="L6" s="7">
        <f t="shared" si="1"/>
        <v>0.22094385153623247</v>
      </c>
      <c r="M6" s="6">
        <v>2625.9</v>
      </c>
      <c r="N6" s="7">
        <f t="shared" si="2"/>
        <v>1</v>
      </c>
      <c r="O6" s="8">
        <f t="shared" si="3"/>
        <v>0</v>
      </c>
      <c r="P6" s="6">
        <v>9259.02</v>
      </c>
    </row>
    <row r="7" spans="1:16" x14ac:dyDescent="0.25">
      <c r="A7" s="4">
        <v>101</v>
      </c>
      <c r="B7" s="4">
        <v>9120</v>
      </c>
      <c r="C7" s="4">
        <v>12006</v>
      </c>
      <c r="D7" s="5" t="s">
        <v>15</v>
      </c>
      <c r="E7" s="6">
        <v>6473.35</v>
      </c>
      <c r="F7" s="6">
        <v>0</v>
      </c>
      <c r="G7" s="6">
        <v>0</v>
      </c>
      <c r="H7" s="6">
        <v>6473.35</v>
      </c>
      <c r="I7" s="6">
        <v>1920.68</v>
      </c>
      <c r="J7" s="7">
        <f t="shared" si="0"/>
        <v>0.29670572423860908</v>
      </c>
      <c r="K7" s="6">
        <v>1920.68</v>
      </c>
      <c r="L7" s="7">
        <f t="shared" si="1"/>
        <v>0.29670572423860908</v>
      </c>
      <c r="M7" s="6">
        <v>1920.68</v>
      </c>
      <c r="N7" s="7">
        <f t="shared" si="2"/>
        <v>1</v>
      </c>
      <c r="O7" s="8">
        <f t="shared" si="3"/>
        <v>0</v>
      </c>
      <c r="P7" s="6">
        <v>4552.67</v>
      </c>
    </row>
    <row r="8" spans="1:16" x14ac:dyDescent="0.25">
      <c r="A8" s="4">
        <v>101</v>
      </c>
      <c r="B8" s="4">
        <v>9120</v>
      </c>
      <c r="C8" s="4">
        <v>12100</v>
      </c>
      <c r="D8" s="5" t="s">
        <v>16</v>
      </c>
      <c r="E8" s="6">
        <v>8582.06</v>
      </c>
      <c r="F8" s="6">
        <v>0</v>
      </c>
      <c r="G8" s="6">
        <v>0</v>
      </c>
      <c r="H8" s="6">
        <v>8582.06</v>
      </c>
      <c r="I8" s="6">
        <v>4408.63</v>
      </c>
      <c r="J8" s="7">
        <f t="shared" si="0"/>
        <v>0.51370300370773458</v>
      </c>
      <c r="K8" s="6">
        <v>4408.63</v>
      </c>
      <c r="L8" s="7">
        <f t="shared" si="1"/>
        <v>0.51370300370773458</v>
      </c>
      <c r="M8" s="6">
        <v>4408.63</v>
      </c>
      <c r="N8" s="7">
        <f t="shared" si="2"/>
        <v>1</v>
      </c>
      <c r="O8" s="8">
        <f t="shared" si="3"/>
        <v>0</v>
      </c>
      <c r="P8" s="6">
        <v>4173.43</v>
      </c>
    </row>
    <row r="9" spans="1:16" x14ac:dyDescent="0.25">
      <c r="A9" s="4">
        <v>101</v>
      </c>
      <c r="B9" s="4">
        <v>9120</v>
      </c>
      <c r="C9" s="4">
        <v>12101</v>
      </c>
      <c r="D9" s="5" t="s">
        <v>17</v>
      </c>
      <c r="E9" s="6">
        <v>31023.15</v>
      </c>
      <c r="F9" s="6">
        <v>0</v>
      </c>
      <c r="G9" s="6">
        <v>0</v>
      </c>
      <c r="H9" s="6">
        <v>31023.15</v>
      </c>
      <c r="I9" s="6">
        <v>15486.59</v>
      </c>
      <c r="J9" s="7">
        <f t="shared" si="0"/>
        <v>0.49919463368484501</v>
      </c>
      <c r="K9" s="6">
        <v>15486.59</v>
      </c>
      <c r="L9" s="7">
        <f t="shared" si="1"/>
        <v>0.49919463368484501</v>
      </c>
      <c r="M9" s="6">
        <v>15486.59</v>
      </c>
      <c r="N9" s="7">
        <f t="shared" si="2"/>
        <v>1</v>
      </c>
      <c r="O9" s="8">
        <f t="shared" si="3"/>
        <v>0</v>
      </c>
      <c r="P9" s="6">
        <v>15536.56</v>
      </c>
    </row>
    <row r="10" spans="1:16" x14ac:dyDescent="0.25">
      <c r="A10" s="4">
        <v>101</v>
      </c>
      <c r="B10" s="4">
        <v>9120</v>
      </c>
      <c r="C10" s="4">
        <v>15000</v>
      </c>
      <c r="D10" s="5" t="s">
        <v>18</v>
      </c>
      <c r="E10" s="6">
        <v>2290.5500000000002</v>
      </c>
      <c r="F10" s="6">
        <v>0</v>
      </c>
      <c r="G10" s="6">
        <v>0</v>
      </c>
      <c r="H10" s="6">
        <v>2290.5500000000002</v>
      </c>
      <c r="I10" s="6">
        <v>1663.71</v>
      </c>
      <c r="J10" s="7">
        <f t="shared" si="0"/>
        <v>0.72633646940691099</v>
      </c>
      <c r="K10" s="6">
        <v>1663.71</v>
      </c>
      <c r="L10" s="7">
        <f t="shared" si="1"/>
        <v>0.72633646940691099</v>
      </c>
      <c r="M10" s="6">
        <v>1663.71</v>
      </c>
      <c r="N10" s="7">
        <f t="shared" si="2"/>
        <v>1</v>
      </c>
      <c r="O10" s="8">
        <f t="shared" si="3"/>
        <v>0</v>
      </c>
      <c r="P10" s="6">
        <v>626.84</v>
      </c>
    </row>
    <row r="11" spans="1:16" x14ac:dyDescent="0.25">
      <c r="A11" s="4">
        <v>101</v>
      </c>
      <c r="B11" s="4">
        <v>9120</v>
      </c>
      <c r="C11" s="4">
        <v>16000</v>
      </c>
      <c r="D11" s="5" t="s">
        <v>19</v>
      </c>
      <c r="E11" s="6">
        <v>17802.18</v>
      </c>
      <c r="F11" s="6">
        <v>0</v>
      </c>
      <c r="G11" s="6">
        <v>0</v>
      </c>
      <c r="H11" s="6">
        <v>17802.18</v>
      </c>
      <c r="I11" s="6">
        <v>12110</v>
      </c>
      <c r="J11" s="7">
        <f t="shared" si="0"/>
        <v>0.68025376667351978</v>
      </c>
      <c r="K11" s="6">
        <v>12110</v>
      </c>
      <c r="L11" s="7">
        <f t="shared" si="1"/>
        <v>0.68025376667351978</v>
      </c>
      <c r="M11" s="6">
        <v>8071.38</v>
      </c>
      <c r="N11" s="7">
        <f t="shared" si="2"/>
        <v>0.66650536746490507</v>
      </c>
      <c r="O11" s="8">
        <f t="shared" si="3"/>
        <v>4038.62</v>
      </c>
      <c r="P11" s="6">
        <v>5692.18</v>
      </c>
    </row>
    <row r="12" spans="1:16" x14ac:dyDescent="0.25">
      <c r="A12" s="4">
        <v>101</v>
      </c>
      <c r="B12" s="4">
        <v>9120</v>
      </c>
      <c r="C12" s="4">
        <v>20500</v>
      </c>
      <c r="D12" s="5" t="s">
        <v>20</v>
      </c>
      <c r="E12" s="6">
        <v>677.45</v>
      </c>
      <c r="F12" s="6">
        <v>0</v>
      </c>
      <c r="G12" s="6">
        <v>0</v>
      </c>
      <c r="H12" s="6">
        <v>677.45</v>
      </c>
      <c r="I12" s="6">
        <v>348.88</v>
      </c>
      <c r="J12" s="7">
        <f t="shared" si="0"/>
        <v>0.51499003616503058</v>
      </c>
      <c r="K12" s="6">
        <v>0</v>
      </c>
      <c r="L12" s="7">
        <f t="shared" si="1"/>
        <v>0</v>
      </c>
      <c r="M12" s="6">
        <v>0</v>
      </c>
      <c r="N12" s="7" t="e">
        <f t="shared" si="2"/>
        <v>#DIV/0!</v>
      </c>
      <c r="O12" s="8">
        <f t="shared" si="3"/>
        <v>0</v>
      </c>
      <c r="P12" s="6">
        <v>-1193.23</v>
      </c>
    </row>
    <row r="13" spans="1:16" x14ac:dyDescent="0.25">
      <c r="A13" s="4">
        <v>101</v>
      </c>
      <c r="B13" s="4">
        <v>9120</v>
      </c>
      <c r="C13" s="4">
        <v>22601</v>
      </c>
      <c r="D13" s="5" t="s">
        <v>21</v>
      </c>
      <c r="E13" s="6">
        <v>2532.5700000000002</v>
      </c>
      <c r="F13" s="6">
        <v>0</v>
      </c>
      <c r="G13" s="6">
        <v>0</v>
      </c>
      <c r="H13" s="6">
        <v>2532.5700000000002</v>
      </c>
      <c r="I13" s="6">
        <v>2000</v>
      </c>
      <c r="J13" s="7">
        <f t="shared" si="0"/>
        <v>0.7897116367958239</v>
      </c>
      <c r="K13" s="6">
        <v>1998.12</v>
      </c>
      <c r="L13" s="7">
        <f t="shared" si="1"/>
        <v>0.78896930785723585</v>
      </c>
      <c r="M13" s="6">
        <v>998.12</v>
      </c>
      <c r="N13" s="7">
        <f t="shared" si="2"/>
        <v>0.49952955778431729</v>
      </c>
      <c r="O13" s="8">
        <f t="shared" si="3"/>
        <v>999.99999999999989</v>
      </c>
      <c r="P13" s="6">
        <v>532.57000000000005</v>
      </c>
    </row>
    <row r="14" spans="1:16" x14ac:dyDescent="0.25">
      <c r="A14" s="4">
        <v>101</v>
      </c>
      <c r="B14" s="4">
        <v>9120</v>
      </c>
      <c r="C14" s="4">
        <v>22608</v>
      </c>
      <c r="D14" s="5" t="s">
        <v>22</v>
      </c>
      <c r="E14" s="6">
        <v>50000</v>
      </c>
      <c r="F14" s="6">
        <v>0</v>
      </c>
      <c r="G14" s="6">
        <v>0</v>
      </c>
      <c r="H14" s="6">
        <v>50000</v>
      </c>
      <c r="I14" s="6">
        <v>0</v>
      </c>
      <c r="J14" s="7">
        <f t="shared" si="0"/>
        <v>0</v>
      </c>
      <c r="K14" s="6">
        <v>0</v>
      </c>
      <c r="L14" s="7">
        <f t="shared" si="1"/>
        <v>0</v>
      </c>
      <c r="M14" s="6">
        <v>0</v>
      </c>
      <c r="N14" s="7" t="e">
        <f t="shared" si="2"/>
        <v>#DIV/0!</v>
      </c>
      <c r="O14" s="8">
        <f t="shared" si="3"/>
        <v>0</v>
      </c>
      <c r="P14" s="6">
        <v>50000</v>
      </c>
    </row>
    <row r="15" spans="1:16" x14ac:dyDescent="0.25">
      <c r="A15" s="4">
        <v>101</v>
      </c>
      <c r="B15" s="4">
        <v>9120</v>
      </c>
      <c r="C15" s="4">
        <v>23020</v>
      </c>
      <c r="D15" s="5" t="s">
        <v>23</v>
      </c>
      <c r="E15" s="6">
        <v>5011.6400000000003</v>
      </c>
      <c r="F15" s="6">
        <v>0</v>
      </c>
      <c r="G15" s="6">
        <v>0</v>
      </c>
      <c r="H15" s="6">
        <v>5011.6400000000003</v>
      </c>
      <c r="I15" s="6">
        <v>11481.01</v>
      </c>
      <c r="J15" s="7">
        <f t="shared" si="0"/>
        <v>2.2908688573002052</v>
      </c>
      <c r="K15" s="6">
        <v>11481.01</v>
      </c>
      <c r="L15" s="7">
        <f t="shared" si="1"/>
        <v>2.2908688573002052</v>
      </c>
      <c r="M15" s="6">
        <v>11481.01</v>
      </c>
      <c r="N15" s="7">
        <f t="shared" si="2"/>
        <v>1</v>
      </c>
      <c r="O15" s="8">
        <f t="shared" si="3"/>
        <v>0</v>
      </c>
      <c r="P15" s="6">
        <v>-6469.37</v>
      </c>
    </row>
    <row r="16" spans="1:16" x14ac:dyDescent="0.25">
      <c r="A16" s="4">
        <v>101</v>
      </c>
      <c r="B16" s="4">
        <v>9120</v>
      </c>
      <c r="C16" s="4">
        <v>48000</v>
      </c>
      <c r="D16" s="5" t="s">
        <v>24</v>
      </c>
      <c r="E16" s="6">
        <v>16000</v>
      </c>
      <c r="F16" s="6">
        <v>0</v>
      </c>
      <c r="G16" s="6">
        <v>0</v>
      </c>
      <c r="H16" s="6">
        <v>16000</v>
      </c>
      <c r="I16" s="6">
        <v>5389.32</v>
      </c>
      <c r="J16" s="7">
        <f t="shared" si="0"/>
        <v>0.33683249999999998</v>
      </c>
      <c r="K16" s="6">
        <v>0</v>
      </c>
      <c r="L16" s="7">
        <f t="shared" si="1"/>
        <v>0</v>
      </c>
      <c r="M16" s="6">
        <v>0</v>
      </c>
      <c r="N16" s="7" t="e">
        <f t="shared" si="2"/>
        <v>#DIV/0!</v>
      </c>
      <c r="O16" s="8">
        <f t="shared" si="3"/>
        <v>0</v>
      </c>
      <c r="P16" s="6">
        <v>10610.68</v>
      </c>
    </row>
    <row r="17" spans="1:16" x14ac:dyDescent="0.25">
      <c r="A17" s="4">
        <v>101</v>
      </c>
      <c r="B17" s="4">
        <v>9121</v>
      </c>
      <c r="C17" s="4">
        <v>10000</v>
      </c>
      <c r="D17" s="5" t="s">
        <v>25</v>
      </c>
      <c r="E17" s="6">
        <v>1101448.24</v>
      </c>
      <c r="F17" s="6">
        <v>0</v>
      </c>
      <c r="G17" s="6">
        <v>0</v>
      </c>
      <c r="H17" s="6">
        <v>1101448.24</v>
      </c>
      <c r="I17" s="6">
        <v>271149.65999999997</v>
      </c>
      <c r="J17" s="7">
        <f t="shared" si="0"/>
        <v>0.24617558061557207</v>
      </c>
      <c r="K17" s="6">
        <v>271149.65999999997</v>
      </c>
      <c r="L17" s="7">
        <f t="shared" si="1"/>
        <v>0.24617558061557207</v>
      </c>
      <c r="M17" s="6">
        <v>271149.65999999997</v>
      </c>
      <c r="N17" s="7">
        <f t="shared" si="2"/>
        <v>1</v>
      </c>
      <c r="O17" s="8">
        <f t="shared" si="3"/>
        <v>0</v>
      </c>
      <c r="P17" s="6">
        <v>830298.58</v>
      </c>
    </row>
    <row r="18" spans="1:16" x14ac:dyDescent="0.25">
      <c r="A18" s="4">
        <v>101</v>
      </c>
      <c r="B18" s="4">
        <v>9121</v>
      </c>
      <c r="C18" s="4">
        <v>11000</v>
      </c>
      <c r="D18" s="5" t="s">
        <v>26</v>
      </c>
      <c r="E18" s="6">
        <v>1156552.17</v>
      </c>
      <c r="F18" s="6">
        <v>0</v>
      </c>
      <c r="G18" s="6">
        <v>0</v>
      </c>
      <c r="H18" s="6">
        <v>1156552.17</v>
      </c>
      <c r="I18" s="6">
        <v>195891.53</v>
      </c>
      <c r="J18" s="7">
        <f t="shared" si="0"/>
        <v>0.16937543768561691</v>
      </c>
      <c r="K18" s="6">
        <v>195891.53</v>
      </c>
      <c r="L18" s="7">
        <f t="shared" si="1"/>
        <v>0.16937543768561691</v>
      </c>
      <c r="M18" s="6">
        <v>195891.53</v>
      </c>
      <c r="N18" s="7">
        <f t="shared" si="2"/>
        <v>1</v>
      </c>
      <c r="O18" s="8">
        <f t="shared" si="3"/>
        <v>0</v>
      </c>
      <c r="P18" s="6">
        <v>960660.64</v>
      </c>
    </row>
    <row r="19" spans="1:16" x14ac:dyDescent="0.25">
      <c r="A19" s="4">
        <v>101</v>
      </c>
      <c r="B19" s="4">
        <v>9121</v>
      </c>
      <c r="C19" s="4">
        <v>16000</v>
      </c>
      <c r="D19" s="5" t="s">
        <v>19</v>
      </c>
      <c r="E19" s="6">
        <v>635647.31999999995</v>
      </c>
      <c r="F19" s="6">
        <v>0</v>
      </c>
      <c r="G19" s="6">
        <v>0</v>
      </c>
      <c r="H19" s="6">
        <v>635647.31999999995</v>
      </c>
      <c r="I19" s="6">
        <v>138255.95000000001</v>
      </c>
      <c r="J19" s="7">
        <f t="shared" si="0"/>
        <v>0.21750418140675873</v>
      </c>
      <c r="K19" s="6">
        <v>138255.95000000001</v>
      </c>
      <c r="L19" s="7">
        <f t="shared" si="1"/>
        <v>0.21750418140675873</v>
      </c>
      <c r="M19" s="6">
        <v>92599.1</v>
      </c>
      <c r="N19" s="7">
        <f t="shared" si="2"/>
        <v>0.66976574968382918</v>
      </c>
      <c r="O19" s="8">
        <f t="shared" si="3"/>
        <v>45656.850000000006</v>
      </c>
      <c r="P19" s="6">
        <v>497391.37</v>
      </c>
    </row>
    <row r="20" spans="1:16" x14ac:dyDescent="0.25">
      <c r="A20" s="4">
        <v>101</v>
      </c>
      <c r="B20" s="4">
        <v>9121</v>
      </c>
      <c r="C20" s="4">
        <v>16200</v>
      </c>
      <c r="D20" s="5" t="s">
        <v>27</v>
      </c>
      <c r="E20" s="6">
        <v>0</v>
      </c>
      <c r="F20" s="6">
        <v>0</v>
      </c>
      <c r="G20" s="6">
        <v>0</v>
      </c>
      <c r="H20" s="6">
        <v>0</v>
      </c>
      <c r="I20" s="6">
        <v>10304</v>
      </c>
      <c r="J20" s="7" t="e">
        <f t="shared" si="0"/>
        <v>#DIV/0!</v>
      </c>
      <c r="K20" s="6">
        <v>0</v>
      </c>
      <c r="L20" s="7" t="e">
        <f t="shared" si="1"/>
        <v>#DIV/0!</v>
      </c>
      <c r="M20" s="6">
        <v>0</v>
      </c>
      <c r="N20" s="7" t="e">
        <f t="shared" si="2"/>
        <v>#DIV/0!</v>
      </c>
      <c r="O20" s="8">
        <f t="shared" si="3"/>
        <v>0</v>
      </c>
      <c r="P20" s="6">
        <v>-10304</v>
      </c>
    </row>
    <row r="21" spans="1:16" x14ac:dyDescent="0.25">
      <c r="A21" s="4">
        <v>101</v>
      </c>
      <c r="B21" s="4">
        <v>9121</v>
      </c>
      <c r="C21" s="4">
        <v>20500</v>
      </c>
      <c r="D21" s="5" t="s">
        <v>20</v>
      </c>
      <c r="E21" s="6">
        <v>208.2</v>
      </c>
      <c r="F21" s="6">
        <v>0</v>
      </c>
      <c r="G21" s="6">
        <v>0</v>
      </c>
      <c r="H21" s="6">
        <v>208.2</v>
      </c>
      <c r="I21" s="6">
        <v>131.99</v>
      </c>
      <c r="J21" s="7">
        <f t="shared" si="0"/>
        <v>0.63395773294908753</v>
      </c>
      <c r="K21" s="6">
        <v>0</v>
      </c>
      <c r="L21" s="7">
        <f t="shared" si="1"/>
        <v>0</v>
      </c>
      <c r="M21" s="6">
        <v>0</v>
      </c>
      <c r="N21" s="7" t="e">
        <f t="shared" si="2"/>
        <v>#DIV/0!</v>
      </c>
      <c r="O21" s="8">
        <f t="shared" si="3"/>
        <v>0</v>
      </c>
      <c r="P21" s="6">
        <v>-1445.59</v>
      </c>
    </row>
    <row r="22" spans="1:16" x14ac:dyDescent="0.25">
      <c r="A22" s="4">
        <v>101</v>
      </c>
      <c r="B22" s="4">
        <v>9121</v>
      </c>
      <c r="C22" s="4">
        <v>22606</v>
      </c>
      <c r="D22" s="5" t="s">
        <v>28</v>
      </c>
      <c r="E22" s="6">
        <v>0</v>
      </c>
      <c r="F22" s="6">
        <v>0</v>
      </c>
      <c r="G22" s="6">
        <v>0</v>
      </c>
      <c r="H22" s="6">
        <v>0</v>
      </c>
      <c r="I22" s="6">
        <v>2736.8</v>
      </c>
      <c r="J22" s="7" t="e">
        <f t="shared" si="0"/>
        <v>#DIV/0!</v>
      </c>
      <c r="K22" s="6">
        <v>2736.8</v>
      </c>
      <c r="L22" s="7" t="e">
        <f t="shared" si="1"/>
        <v>#DIV/0!</v>
      </c>
      <c r="M22" s="6">
        <v>2736.8</v>
      </c>
      <c r="N22" s="7">
        <f t="shared" si="2"/>
        <v>1</v>
      </c>
      <c r="O22" s="8">
        <f t="shared" si="3"/>
        <v>0</v>
      </c>
      <c r="P22" s="6">
        <v>-2736.8</v>
      </c>
    </row>
    <row r="23" spans="1:16" x14ac:dyDescent="0.25">
      <c r="A23" s="4">
        <v>101</v>
      </c>
      <c r="B23" s="4">
        <v>9121</v>
      </c>
      <c r="C23" s="4">
        <v>23300</v>
      </c>
      <c r="D23" s="5" t="s">
        <v>29</v>
      </c>
      <c r="E23" s="6">
        <v>350000</v>
      </c>
      <c r="F23" s="6">
        <v>0</v>
      </c>
      <c r="G23" s="6">
        <v>0</v>
      </c>
      <c r="H23" s="6">
        <v>350000</v>
      </c>
      <c r="I23" s="6">
        <v>114572.48</v>
      </c>
      <c r="J23" s="7">
        <f t="shared" si="0"/>
        <v>0.32734994285714286</v>
      </c>
      <c r="K23" s="6">
        <v>114572.48</v>
      </c>
      <c r="L23" s="7">
        <f t="shared" si="1"/>
        <v>0.32734994285714286</v>
      </c>
      <c r="M23" s="6">
        <v>87038.14</v>
      </c>
      <c r="N23" s="7">
        <f t="shared" si="2"/>
        <v>0.75967754211133431</v>
      </c>
      <c r="O23" s="8">
        <f t="shared" si="3"/>
        <v>27534.339999999997</v>
      </c>
      <c r="P23" s="6">
        <v>235427.52</v>
      </c>
    </row>
    <row r="24" spans="1:16" x14ac:dyDescent="0.25">
      <c r="A24" s="4">
        <v>101</v>
      </c>
      <c r="B24" s="4">
        <v>9121</v>
      </c>
      <c r="C24" s="4">
        <v>48900</v>
      </c>
      <c r="D24" s="5" t="s">
        <v>30</v>
      </c>
      <c r="E24" s="6">
        <v>50806.42</v>
      </c>
      <c r="F24" s="6">
        <v>0</v>
      </c>
      <c r="G24" s="6">
        <v>0</v>
      </c>
      <c r="H24" s="6">
        <v>50806.42</v>
      </c>
      <c r="I24" s="6">
        <v>50806.36</v>
      </c>
      <c r="J24" s="7">
        <f t="shared" si="0"/>
        <v>0.99999881904688426</v>
      </c>
      <c r="K24" s="6">
        <v>50806.36</v>
      </c>
      <c r="L24" s="7">
        <f t="shared" si="1"/>
        <v>0.99999881904688426</v>
      </c>
      <c r="M24" s="6">
        <v>50806.36</v>
      </c>
      <c r="N24" s="7">
        <f t="shared" si="2"/>
        <v>1</v>
      </c>
      <c r="O24" s="8">
        <f t="shared" si="3"/>
        <v>0</v>
      </c>
      <c r="P24" s="6">
        <v>0.06</v>
      </c>
    </row>
    <row r="25" spans="1:16" x14ac:dyDescent="0.25">
      <c r="A25" s="4">
        <v>101</v>
      </c>
      <c r="B25" s="4">
        <v>9121</v>
      </c>
      <c r="C25" s="4">
        <v>48902</v>
      </c>
      <c r="D25" s="5" t="s">
        <v>31</v>
      </c>
      <c r="E25" s="6">
        <v>9301.07</v>
      </c>
      <c r="F25" s="6">
        <v>0</v>
      </c>
      <c r="G25" s="6">
        <v>0</v>
      </c>
      <c r="H25" s="6">
        <v>9301.07</v>
      </c>
      <c r="I25" s="6">
        <v>9301.06</v>
      </c>
      <c r="J25" s="7">
        <f t="shared" si="0"/>
        <v>0.99999892485488229</v>
      </c>
      <c r="K25" s="6">
        <v>9301.06</v>
      </c>
      <c r="L25" s="7">
        <f t="shared" si="1"/>
        <v>0.99999892485488229</v>
      </c>
      <c r="M25" s="6">
        <v>9301.06</v>
      </c>
      <c r="N25" s="7">
        <f t="shared" si="2"/>
        <v>1</v>
      </c>
      <c r="O25" s="8">
        <f t="shared" si="3"/>
        <v>0</v>
      </c>
      <c r="P25" s="6">
        <v>0.01</v>
      </c>
    </row>
    <row r="26" spans="1:16" x14ac:dyDescent="0.25">
      <c r="A26" s="4">
        <v>101</v>
      </c>
      <c r="B26" s="4">
        <v>9121</v>
      </c>
      <c r="C26" s="4">
        <v>48905</v>
      </c>
      <c r="D26" s="5" t="s">
        <v>32</v>
      </c>
      <c r="E26" s="6">
        <v>9301.07</v>
      </c>
      <c r="F26" s="6">
        <v>0</v>
      </c>
      <c r="G26" s="6">
        <v>0</v>
      </c>
      <c r="H26" s="6">
        <v>9301.07</v>
      </c>
      <c r="I26" s="6">
        <v>9301.06</v>
      </c>
      <c r="J26" s="7">
        <f t="shared" si="0"/>
        <v>0.99999892485488229</v>
      </c>
      <c r="K26" s="6">
        <v>9301.06</v>
      </c>
      <c r="L26" s="7">
        <f t="shared" si="1"/>
        <v>0.99999892485488229</v>
      </c>
      <c r="M26" s="6">
        <v>9301.06</v>
      </c>
      <c r="N26" s="7">
        <f t="shared" si="2"/>
        <v>1</v>
      </c>
      <c r="O26" s="8">
        <f t="shared" si="3"/>
        <v>0</v>
      </c>
      <c r="P26" s="6">
        <v>0.01</v>
      </c>
    </row>
    <row r="27" spans="1:16" x14ac:dyDescent="0.25">
      <c r="A27" s="4">
        <v>101</v>
      </c>
      <c r="B27" s="4">
        <v>9121</v>
      </c>
      <c r="C27" s="4">
        <v>48906</v>
      </c>
      <c r="D27" s="5" t="s">
        <v>33</v>
      </c>
      <c r="E27" s="6">
        <v>3767.02</v>
      </c>
      <c r="F27" s="6">
        <v>0</v>
      </c>
      <c r="G27" s="6">
        <v>0</v>
      </c>
      <c r="H27" s="6">
        <v>3767.02</v>
      </c>
      <c r="I27" s="6">
        <v>0</v>
      </c>
      <c r="J27" s="7">
        <f t="shared" si="0"/>
        <v>0</v>
      </c>
      <c r="K27" s="6">
        <v>0</v>
      </c>
      <c r="L27" s="7">
        <f t="shared" si="1"/>
        <v>0</v>
      </c>
      <c r="M27" s="6">
        <v>0</v>
      </c>
      <c r="N27" s="7" t="e">
        <f t="shared" si="2"/>
        <v>#DIV/0!</v>
      </c>
      <c r="O27" s="8">
        <f t="shared" si="3"/>
        <v>0</v>
      </c>
      <c r="P27" s="6">
        <v>3767.02</v>
      </c>
    </row>
    <row r="28" spans="1:16" x14ac:dyDescent="0.25">
      <c r="A28" s="4">
        <v>101</v>
      </c>
      <c r="B28" s="4">
        <v>9204</v>
      </c>
      <c r="C28" s="4">
        <v>10100</v>
      </c>
      <c r="D28" s="5" t="s">
        <v>34</v>
      </c>
      <c r="E28" s="6">
        <v>83994.86</v>
      </c>
      <c r="F28" s="6">
        <v>0</v>
      </c>
      <c r="G28" s="6">
        <v>0</v>
      </c>
      <c r="H28" s="6">
        <v>83994.86</v>
      </c>
      <c r="I28" s="6">
        <v>13859.06</v>
      </c>
      <c r="J28" s="7">
        <f t="shared" si="0"/>
        <v>0.16499890588543156</v>
      </c>
      <c r="K28" s="6">
        <v>13859.06</v>
      </c>
      <c r="L28" s="7">
        <f t="shared" si="1"/>
        <v>0.16499890588543156</v>
      </c>
      <c r="M28" s="6">
        <v>13859.06</v>
      </c>
      <c r="N28" s="7">
        <f t="shared" si="2"/>
        <v>1</v>
      </c>
      <c r="O28" s="8">
        <f t="shared" si="3"/>
        <v>0</v>
      </c>
      <c r="P28" s="6">
        <v>70135.8</v>
      </c>
    </row>
    <row r="29" spans="1:16" x14ac:dyDescent="0.25">
      <c r="A29" s="4">
        <v>101</v>
      </c>
      <c r="B29" s="4">
        <v>9204</v>
      </c>
      <c r="C29" s="4">
        <v>10101</v>
      </c>
      <c r="D29" s="5" t="s">
        <v>35</v>
      </c>
      <c r="E29" s="6">
        <v>2860.35</v>
      </c>
      <c r="F29" s="6">
        <v>0</v>
      </c>
      <c r="G29" s="6">
        <v>0</v>
      </c>
      <c r="H29" s="6">
        <v>2860.35</v>
      </c>
      <c r="I29" s="6">
        <v>0</v>
      </c>
      <c r="J29" s="7">
        <f t="shared" si="0"/>
        <v>0</v>
      </c>
      <c r="K29" s="6">
        <v>0</v>
      </c>
      <c r="L29" s="7">
        <f t="shared" si="1"/>
        <v>0</v>
      </c>
      <c r="M29" s="6">
        <v>0</v>
      </c>
      <c r="N29" s="7" t="e">
        <f t="shared" si="2"/>
        <v>#DIV/0!</v>
      </c>
      <c r="O29" s="8">
        <f t="shared" si="3"/>
        <v>0</v>
      </c>
      <c r="P29" s="6">
        <v>2860.35</v>
      </c>
    </row>
    <row r="30" spans="1:16" x14ac:dyDescent="0.25">
      <c r="A30" s="4">
        <v>101</v>
      </c>
      <c r="B30" s="4">
        <v>9204</v>
      </c>
      <c r="C30" s="4">
        <v>12000</v>
      </c>
      <c r="D30" s="5" t="s">
        <v>36</v>
      </c>
      <c r="E30" s="6">
        <v>17646.95</v>
      </c>
      <c r="F30" s="6">
        <v>0</v>
      </c>
      <c r="G30" s="6">
        <v>0</v>
      </c>
      <c r="H30" s="6">
        <v>17646.95</v>
      </c>
      <c r="I30" s="6">
        <v>13230.66</v>
      </c>
      <c r="J30" s="7">
        <f t="shared" si="0"/>
        <v>0.74974202340914431</v>
      </c>
      <c r="K30" s="6">
        <v>13230.66</v>
      </c>
      <c r="L30" s="7">
        <f t="shared" si="1"/>
        <v>0.74974202340914431</v>
      </c>
      <c r="M30" s="6">
        <v>13230.66</v>
      </c>
      <c r="N30" s="7">
        <f t="shared" si="2"/>
        <v>1</v>
      </c>
      <c r="O30" s="8">
        <f t="shared" si="3"/>
        <v>0</v>
      </c>
      <c r="P30" s="6">
        <v>4416.29</v>
      </c>
    </row>
    <row r="31" spans="1:16" x14ac:dyDescent="0.25">
      <c r="A31" s="4">
        <v>101</v>
      </c>
      <c r="B31" s="4">
        <v>9204</v>
      </c>
      <c r="C31" s="4">
        <v>12001</v>
      </c>
      <c r="D31" s="5" t="s">
        <v>37</v>
      </c>
      <c r="E31" s="6">
        <v>31035.42</v>
      </c>
      <c r="F31" s="6">
        <v>0</v>
      </c>
      <c r="G31" s="6">
        <v>0</v>
      </c>
      <c r="H31" s="6">
        <v>31035.42</v>
      </c>
      <c r="I31" s="6">
        <v>0</v>
      </c>
      <c r="J31" s="7">
        <f t="shared" si="0"/>
        <v>0</v>
      </c>
      <c r="K31" s="6">
        <v>0</v>
      </c>
      <c r="L31" s="7">
        <f t="shared" si="1"/>
        <v>0</v>
      </c>
      <c r="M31" s="6">
        <v>0</v>
      </c>
      <c r="N31" s="7" t="e">
        <f t="shared" si="2"/>
        <v>#DIV/0!</v>
      </c>
      <c r="O31" s="8">
        <f t="shared" si="3"/>
        <v>0</v>
      </c>
      <c r="P31" s="6">
        <v>31035.42</v>
      </c>
    </row>
    <row r="32" spans="1:16" x14ac:dyDescent="0.25">
      <c r="A32" s="4">
        <v>101</v>
      </c>
      <c r="B32" s="4">
        <v>9204</v>
      </c>
      <c r="C32" s="4">
        <v>12004</v>
      </c>
      <c r="D32" s="5" t="s">
        <v>38</v>
      </c>
      <c r="E32" s="6">
        <v>20147.91</v>
      </c>
      <c r="F32" s="6">
        <v>0</v>
      </c>
      <c r="G32" s="6">
        <v>0</v>
      </c>
      <c r="H32" s="6">
        <v>20147.91</v>
      </c>
      <c r="I32" s="6">
        <v>0</v>
      </c>
      <c r="J32" s="7">
        <f t="shared" si="0"/>
        <v>0</v>
      </c>
      <c r="K32" s="6">
        <v>0</v>
      </c>
      <c r="L32" s="7">
        <f t="shared" si="1"/>
        <v>0</v>
      </c>
      <c r="M32" s="6">
        <v>0</v>
      </c>
      <c r="N32" s="7" t="e">
        <f t="shared" si="2"/>
        <v>#DIV/0!</v>
      </c>
      <c r="O32" s="8">
        <f t="shared" si="3"/>
        <v>0</v>
      </c>
      <c r="P32" s="6">
        <v>20147.91</v>
      </c>
    </row>
    <row r="33" spans="1:16" x14ac:dyDescent="0.25">
      <c r="A33" s="4">
        <v>101</v>
      </c>
      <c r="B33" s="4">
        <v>9204</v>
      </c>
      <c r="C33" s="4">
        <v>12006</v>
      </c>
      <c r="D33" s="5" t="s">
        <v>15</v>
      </c>
      <c r="E33" s="6">
        <v>7743.77</v>
      </c>
      <c r="F33" s="6">
        <v>0</v>
      </c>
      <c r="G33" s="6">
        <v>0</v>
      </c>
      <c r="H33" s="6">
        <v>7743.77</v>
      </c>
      <c r="I33" s="6">
        <v>466.01</v>
      </c>
      <c r="J33" s="7">
        <f t="shared" si="0"/>
        <v>6.0178698489237147E-2</v>
      </c>
      <c r="K33" s="6">
        <v>466.01</v>
      </c>
      <c r="L33" s="7">
        <f t="shared" si="1"/>
        <v>6.0178698489237147E-2</v>
      </c>
      <c r="M33" s="6">
        <v>466.01</v>
      </c>
      <c r="N33" s="7">
        <f t="shared" si="2"/>
        <v>1</v>
      </c>
      <c r="O33" s="8">
        <f t="shared" si="3"/>
        <v>0</v>
      </c>
      <c r="P33" s="6">
        <v>7277.76</v>
      </c>
    </row>
    <row r="34" spans="1:16" x14ac:dyDescent="0.25">
      <c r="A34" s="4">
        <v>101</v>
      </c>
      <c r="B34" s="4">
        <v>9204</v>
      </c>
      <c r="C34" s="4">
        <v>12100</v>
      </c>
      <c r="D34" s="5" t="s">
        <v>16</v>
      </c>
      <c r="E34" s="6">
        <v>42357.16</v>
      </c>
      <c r="F34" s="6">
        <v>0</v>
      </c>
      <c r="G34" s="6">
        <v>0</v>
      </c>
      <c r="H34" s="6">
        <v>42357.16</v>
      </c>
      <c r="I34" s="6">
        <v>23367.08</v>
      </c>
      <c r="J34" s="7">
        <f t="shared" si="0"/>
        <v>0.55166776998269007</v>
      </c>
      <c r="K34" s="6">
        <v>23367.08</v>
      </c>
      <c r="L34" s="7">
        <f t="shared" si="1"/>
        <v>0.55166776998269007</v>
      </c>
      <c r="M34" s="6">
        <v>23367.08</v>
      </c>
      <c r="N34" s="7">
        <f t="shared" si="2"/>
        <v>1</v>
      </c>
      <c r="O34" s="8">
        <f t="shared" si="3"/>
        <v>0</v>
      </c>
      <c r="P34" s="6">
        <v>18990.080000000002</v>
      </c>
    </row>
    <row r="35" spans="1:16" x14ac:dyDescent="0.25">
      <c r="A35" s="4">
        <v>101</v>
      </c>
      <c r="B35" s="4">
        <v>9204</v>
      </c>
      <c r="C35" s="4">
        <v>12101</v>
      </c>
      <c r="D35" s="5" t="s">
        <v>17</v>
      </c>
      <c r="E35" s="6">
        <v>145808.75</v>
      </c>
      <c r="F35" s="6">
        <v>0</v>
      </c>
      <c r="G35" s="6">
        <v>0</v>
      </c>
      <c r="H35" s="6">
        <v>145808.75</v>
      </c>
      <c r="I35" s="6">
        <v>12121.63</v>
      </c>
      <c r="J35" s="7">
        <f t="shared" si="0"/>
        <v>8.3133762548543891E-2</v>
      </c>
      <c r="K35" s="6">
        <v>12121.63</v>
      </c>
      <c r="L35" s="7">
        <f t="shared" si="1"/>
        <v>8.3133762548543891E-2</v>
      </c>
      <c r="M35" s="6">
        <v>12121.63</v>
      </c>
      <c r="N35" s="7">
        <f t="shared" si="2"/>
        <v>1</v>
      </c>
      <c r="O35" s="8">
        <f t="shared" si="3"/>
        <v>0</v>
      </c>
      <c r="P35" s="6">
        <v>133687.12</v>
      </c>
    </row>
    <row r="36" spans="1:16" x14ac:dyDescent="0.25">
      <c r="A36" s="4">
        <v>101</v>
      </c>
      <c r="B36" s="4">
        <v>9204</v>
      </c>
      <c r="C36" s="4">
        <v>13000</v>
      </c>
      <c r="D36" s="5" t="s">
        <v>39</v>
      </c>
      <c r="E36" s="6">
        <v>21634.02</v>
      </c>
      <c r="F36" s="6">
        <v>0</v>
      </c>
      <c r="G36" s="6">
        <v>0</v>
      </c>
      <c r="H36" s="6">
        <v>21634.02</v>
      </c>
      <c r="I36" s="6">
        <v>9332.1200000000008</v>
      </c>
      <c r="J36" s="7">
        <f t="shared" si="0"/>
        <v>0.4313631955595863</v>
      </c>
      <c r="K36" s="6">
        <v>9332.1200000000008</v>
      </c>
      <c r="L36" s="7">
        <f t="shared" si="1"/>
        <v>0.4313631955595863</v>
      </c>
      <c r="M36" s="6">
        <v>9332.1200000000008</v>
      </c>
      <c r="N36" s="7">
        <f t="shared" si="2"/>
        <v>1</v>
      </c>
      <c r="O36" s="8">
        <f t="shared" si="3"/>
        <v>0</v>
      </c>
      <c r="P36" s="6">
        <v>12301.9</v>
      </c>
    </row>
    <row r="37" spans="1:16" x14ac:dyDescent="0.25">
      <c r="A37" s="4">
        <v>101</v>
      </c>
      <c r="B37" s="4">
        <v>9204</v>
      </c>
      <c r="C37" s="4">
        <v>13002</v>
      </c>
      <c r="D37" s="5" t="s">
        <v>40</v>
      </c>
      <c r="E37" s="6">
        <v>23516.240000000002</v>
      </c>
      <c r="F37" s="6">
        <v>0</v>
      </c>
      <c r="G37" s="6">
        <v>0</v>
      </c>
      <c r="H37" s="6">
        <v>23516.240000000002</v>
      </c>
      <c r="I37" s="6">
        <v>9064.18</v>
      </c>
      <c r="J37" s="7">
        <f t="shared" si="0"/>
        <v>0.38544342122720299</v>
      </c>
      <c r="K37" s="6">
        <v>9064.18</v>
      </c>
      <c r="L37" s="7">
        <f t="shared" si="1"/>
        <v>0.38544342122720299</v>
      </c>
      <c r="M37" s="6">
        <v>9064.18</v>
      </c>
      <c r="N37" s="7">
        <f t="shared" si="2"/>
        <v>1</v>
      </c>
      <c r="O37" s="8">
        <f t="shared" si="3"/>
        <v>0</v>
      </c>
      <c r="P37" s="6">
        <v>14452.06</v>
      </c>
    </row>
    <row r="38" spans="1:16" x14ac:dyDescent="0.25">
      <c r="A38" s="4">
        <v>101</v>
      </c>
      <c r="B38" s="4">
        <v>9204</v>
      </c>
      <c r="C38" s="4">
        <v>13100</v>
      </c>
      <c r="D38" s="5" t="s">
        <v>41</v>
      </c>
      <c r="E38" s="6">
        <v>336265.7</v>
      </c>
      <c r="F38" s="6">
        <v>0</v>
      </c>
      <c r="G38" s="6">
        <v>0</v>
      </c>
      <c r="H38" s="6">
        <v>336265.7</v>
      </c>
      <c r="I38" s="6">
        <v>63266.68</v>
      </c>
      <c r="J38" s="7">
        <f t="shared" si="0"/>
        <v>0.18814491040864412</v>
      </c>
      <c r="K38" s="6">
        <v>63266.68</v>
      </c>
      <c r="L38" s="7">
        <f t="shared" si="1"/>
        <v>0.18814491040864412</v>
      </c>
      <c r="M38" s="6">
        <v>63266.68</v>
      </c>
      <c r="N38" s="7">
        <f t="shared" si="2"/>
        <v>1</v>
      </c>
      <c r="O38" s="8">
        <f t="shared" si="3"/>
        <v>0</v>
      </c>
      <c r="P38" s="6">
        <v>272999.02</v>
      </c>
    </row>
    <row r="39" spans="1:16" x14ac:dyDescent="0.25">
      <c r="A39" s="4">
        <v>101</v>
      </c>
      <c r="B39" s="4">
        <v>9204</v>
      </c>
      <c r="C39" s="4">
        <v>15000</v>
      </c>
      <c r="D39" s="5" t="s">
        <v>18</v>
      </c>
      <c r="E39" s="6">
        <v>18234.47</v>
      </c>
      <c r="F39" s="6">
        <v>0</v>
      </c>
      <c r="G39" s="6">
        <v>0</v>
      </c>
      <c r="H39" s="6">
        <v>18234.47</v>
      </c>
      <c r="I39" s="6">
        <v>2863.98</v>
      </c>
      <c r="J39" s="7">
        <f t="shared" si="0"/>
        <v>0.15706406602440323</v>
      </c>
      <c r="K39" s="6">
        <v>2863.98</v>
      </c>
      <c r="L39" s="7">
        <f t="shared" si="1"/>
        <v>0.15706406602440323</v>
      </c>
      <c r="M39" s="6">
        <v>2863.98</v>
      </c>
      <c r="N39" s="7">
        <f t="shared" si="2"/>
        <v>1</v>
      </c>
      <c r="O39" s="8">
        <f t="shared" si="3"/>
        <v>0</v>
      </c>
      <c r="P39" s="6">
        <v>15370.49</v>
      </c>
    </row>
    <row r="40" spans="1:16" x14ac:dyDescent="0.25">
      <c r="A40" s="4">
        <v>101</v>
      </c>
      <c r="B40" s="4">
        <v>9204</v>
      </c>
      <c r="C40" s="4">
        <v>16000</v>
      </c>
      <c r="D40" s="5" t="s">
        <v>19</v>
      </c>
      <c r="E40" s="6">
        <v>211562.31</v>
      </c>
      <c r="F40" s="6">
        <v>0</v>
      </c>
      <c r="G40" s="6">
        <v>0</v>
      </c>
      <c r="H40" s="6">
        <v>211562.31</v>
      </c>
      <c r="I40" s="6">
        <v>47516.01</v>
      </c>
      <c r="J40" s="7">
        <f t="shared" si="0"/>
        <v>0.22459581765769149</v>
      </c>
      <c r="K40" s="6">
        <v>47516.01</v>
      </c>
      <c r="L40" s="7">
        <f t="shared" si="1"/>
        <v>0.22459581765769149</v>
      </c>
      <c r="M40" s="6">
        <v>31388.880000000001</v>
      </c>
      <c r="N40" s="7">
        <f t="shared" si="2"/>
        <v>0.66059587073914661</v>
      </c>
      <c r="O40" s="8">
        <f t="shared" si="3"/>
        <v>16127.130000000001</v>
      </c>
      <c r="P40" s="6">
        <v>164046.29999999999</v>
      </c>
    </row>
    <row r="41" spans="1:16" x14ac:dyDescent="0.25">
      <c r="A41" s="4">
        <v>101</v>
      </c>
      <c r="B41" s="4">
        <v>9204</v>
      </c>
      <c r="C41" s="4">
        <v>20500</v>
      </c>
      <c r="D41" s="5" t="s">
        <v>42</v>
      </c>
      <c r="E41" s="6">
        <v>10452.49</v>
      </c>
      <c r="F41" s="6">
        <v>0</v>
      </c>
      <c r="G41" s="6">
        <v>0</v>
      </c>
      <c r="H41" s="6">
        <v>10452.49</v>
      </c>
      <c r="I41" s="6">
        <v>8468.17</v>
      </c>
      <c r="J41" s="7">
        <f t="shared" si="0"/>
        <v>0.81015815370308897</v>
      </c>
      <c r="K41" s="6">
        <v>2798.94</v>
      </c>
      <c r="L41" s="7">
        <f t="shared" si="1"/>
        <v>0.26777734300630762</v>
      </c>
      <c r="M41" s="6">
        <v>2798.94</v>
      </c>
      <c r="N41" s="7">
        <f t="shared" si="2"/>
        <v>1</v>
      </c>
      <c r="O41" s="8">
        <f t="shared" si="3"/>
        <v>0</v>
      </c>
      <c r="P41" s="6">
        <v>462.52</v>
      </c>
    </row>
    <row r="42" spans="1:16" x14ac:dyDescent="0.25">
      <c r="A42" s="4">
        <v>101</v>
      </c>
      <c r="B42" s="4">
        <v>9204</v>
      </c>
      <c r="C42" s="4">
        <v>21300</v>
      </c>
      <c r="D42" s="5" t="s">
        <v>43</v>
      </c>
      <c r="E42" s="6">
        <v>300000</v>
      </c>
      <c r="F42" s="6">
        <v>0</v>
      </c>
      <c r="G42" s="6">
        <v>0</v>
      </c>
      <c r="H42" s="6">
        <v>300000</v>
      </c>
      <c r="I42" s="6">
        <v>0</v>
      </c>
      <c r="J42" s="7">
        <f t="shared" si="0"/>
        <v>0</v>
      </c>
      <c r="K42" s="6">
        <v>0</v>
      </c>
      <c r="L42" s="7">
        <f t="shared" si="1"/>
        <v>0</v>
      </c>
      <c r="M42" s="6">
        <v>0</v>
      </c>
      <c r="N42" s="7" t="e">
        <f t="shared" si="2"/>
        <v>#DIV/0!</v>
      </c>
      <c r="O42" s="8">
        <f t="shared" si="3"/>
        <v>0</v>
      </c>
      <c r="P42" s="6">
        <v>300000</v>
      </c>
    </row>
    <row r="43" spans="1:16" x14ac:dyDescent="0.25">
      <c r="A43" s="4">
        <v>101</v>
      </c>
      <c r="B43" s="4">
        <v>9204</v>
      </c>
      <c r="C43" s="4">
        <v>21600</v>
      </c>
      <c r="D43" s="5" t="s">
        <v>44</v>
      </c>
      <c r="E43" s="6">
        <v>9806.7199999999993</v>
      </c>
      <c r="F43" s="6">
        <v>0</v>
      </c>
      <c r="G43" s="6">
        <v>0</v>
      </c>
      <c r="H43" s="6">
        <v>9806.7199999999993</v>
      </c>
      <c r="I43" s="6">
        <v>12608.2</v>
      </c>
      <c r="J43" s="7">
        <f t="shared" si="0"/>
        <v>1.2856694185211774</v>
      </c>
      <c r="K43" s="6">
        <v>0</v>
      </c>
      <c r="L43" s="7">
        <f t="shared" si="1"/>
        <v>0</v>
      </c>
      <c r="M43" s="6">
        <v>0</v>
      </c>
      <c r="N43" s="7" t="e">
        <f t="shared" si="2"/>
        <v>#DIV/0!</v>
      </c>
      <c r="O43" s="8">
        <f t="shared" si="3"/>
        <v>0</v>
      </c>
      <c r="P43" s="6">
        <v>-2801.48</v>
      </c>
    </row>
    <row r="44" spans="1:16" x14ac:dyDescent="0.25">
      <c r="A44" s="4">
        <v>101</v>
      </c>
      <c r="B44" s="4">
        <v>9204</v>
      </c>
      <c r="C44" s="4">
        <v>22002</v>
      </c>
      <c r="D44" s="5" t="s">
        <v>45</v>
      </c>
      <c r="E44" s="6">
        <v>20040.82</v>
      </c>
      <c r="F44" s="6">
        <v>0</v>
      </c>
      <c r="G44" s="6">
        <v>0</v>
      </c>
      <c r="H44" s="6">
        <v>20040.82</v>
      </c>
      <c r="I44" s="6">
        <v>373.23</v>
      </c>
      <c r="J44" s="7">
        <f t="shared" si="0"/>
        <v>1.8623489458016191E-2</v>
      </c>
      <c r="K44" s="6">
        <v>0</v>
      </c>
      <c r="L44" s="7">
        <f t="shared" si="1"/>
        <v>0</v>
      </c>
      <c r="M44" s="6">
        <v>0</v>
      </c>
      <c r="N44" s="7" t="e">
        <f t="shared" si="2"/>
        <v>#DIV/0!</v>
      </c>
      <c r="O44" s="8">
        <f t="shared" si="3"/>
        <v>0</v>
      </c>
      <c r="P44" s="6">
        <v>19667.59</v>
      </c>
    </row>
    <row r="45" spans="1:16" x14ac:dyDescent="0.25">
      <c r="A45" s="4">
        <v>101</v>
      </c>
      <c r="B45" s="4">
        <v>9204</v>
      </c>
      <c r="C45" s="4">
        <v>22203</v>
      </c>
      <c r="D45" s="5" t="s">
        <v>46</v>
      </c>
      <c r="E45" s="6">
        <v>71463.259999999995</v>
      </c>
      <c r="F45" s="6">
        <v>0</v>
      </c>
      <c r="G45" s="6">
        <v>0</v>
      </c>
      <c r="H45" s="6">
        <v>71463.259999999995</v>
      </c>
      <c r="I45" s="6">
        <v>34685.53</v>
      </c>
      <c r="J45" s="7">
        <f t="shared" si="0"/>
        <v>0.48536170893967057</v>
      </c>
      <c r="K45" s="6">
        <v>0</v>
      </c>
      <c r="L45" s="7">
        <f t="shared" si="1"/>
        <v>0</v>
      </c>
      <c r="M45" s="6">
        <v>0</v>
      </c>
      <c r="N45" s="7" t="e">
        <f t="shared" si="2"/>
        <v>#DIV/0!</v>
      </c>
      <c r="O45" s="8">
        <f t="shared" si="3"/>
        <v>0</v>
      </c>
      <c r="P45" s="6">
        <v>24658.23</v>
      </c>
    </row>
    <row r="46" spans="1:16" x14ac:dyDescent="0.25">
      <c r="A46" s="4">
        <v>101</v>
      </c>
      <c r="B46" s="4">
        <v>9204</v>
      </c>
      <c r="C46" s="4">
        <v>22706</v>
      </c>
      <c r="D46" s="5" t="s">
        <v>47</v>
      </c>
      <c r="E46" s="6">
        <v>317328.92</v>
      </c>
      <c r="F46" s="6">
        <v>0</v>
      </c>
      <c r="G46" s="6">
        <v>0</v>
      </c>
      <c r="H46" s="6">
        <v>317328.92</v>
      </c>
      <c r="I46" s="6">
        <v>125330.62</v>
      </c>
      <c r="J46" s="7">
        <f t="shared" si="0"/>
        <v>0.39495492563362961</v>
      </c>
      <c r="K46" s="6">
        <v>0</v>
      </c>
      <c r="L46" s="7">
        <f t="shared" si="1"/>
        <v>0</v>
      </c>
      <c r="M46" s="6">
        <v>0</v>
      </c>
      <c r="N46" s="7" t="e">
        <f t="shared" si="2"/>
        <v>#DIV/0!</v>
      </c>
      <c r="O46" s="8">
        <f t="shared" si="3"/>
        <v>0</v>
      </c>
      <c r="P46" s="6">
        <v>191998.3</v>
      </c>
    </row>
    <row r="47" spans="1:16" x14ac:dyDescent="0.25">
      <c r="A47" s="4">
        <v>101</v>
      </c>
      <c r="B47" s="4">
        <v>9204</v>
      </c>
      <c r="C47" s="4">
        <v>22709</v>
      </c>
      <c r="D47" s="5" t="s">
        <v>48</v>
      </c>
      <c r="E47" s="6">
        <v>1010300.43</v>
      </c>
      <c r="F47" s="6">
        <v>0</v>
      </c>
      <c r="G47" s="6">
        <v>0</v>
      </c>
      <c r="H47" s="6">
        <v>1010300.43</v>
      </c>
      <c r="I47" s="6">
        <v>469943.74</v>
      </c>
      <c r="J47" s="7">
        <f t="shared" si="0"/>
        <v>0.4651524695480927</v>
      </c>
      <c r="K47" s="6">
        <v>95551.91</v>
      </c>
      <c r="L47" s="7">
        <f t="shared" si="1"/>
        <v>9.4577718827656046E-2</v>
      </c>
      <c r="M47" s="6">
        <v>95551.91</v>
      </c>
      <c r="N47" s="7">
        <f t="shared" si="2"/>
        <v>1</v>
      </c>
      <c r="O47" s="8">
        <f t="shared" si="3"/>
        <v>0</v>
      </c>
      <c r="P47" s="6">
        <v>311613.07</v>
      </c>
    </row>
    <row r="48" spans="1:16" x14ac:dyDescent="0.25">
      <c r="A48" s="4">
        <v>101</v>
      </c>
      <c r="B48" s="4">
        <v>9204</v>
      </c>
      <c r="C48" s="4">
        <v>22710</v>
      </c>
      <c r="D48" s="5" t="s">
        <v>49</v>
      </c>
      <c r="E48" s="6">
        <v>1220269.97</v>
      </c>
      <c r="F48" s="6">
        <v>0</v>
      </c>
      <c r="G48" s="6">
        <v>0</v>
      </c>
      <c r="H48" s="6">
        <v>1220269.97</v>
      </c>
      <c r="I48" s="6">
        <v>477150.63</v>
      </c>
      <c r="J48" s="7">
        <f t="shared" si="0"/>
        <v>0.39102054605178888</v>
      </c>
      <c r="K48" s="6">
        <v>4454.1499999999996</v>
      </c>
      <c r="L48" s="7">
        <f t="shared" si="1"/>
        <v>3.6501348959689633E-3</v>
      </c>
      <c r="M48" s="6">
        <v>4454.1499999999996</v>
      </c>
      <c r="N48" s="7">
        <f t="shared" si="2"/>
        <v>1</v>
      </c>
      <c r="O48" s="8">
        <f t="shared" si="3"/>
        <v>0</v>
      </c>
      <c r="P48" s="6">
        <v>723510.9</v>
      </c>
    </row>
    <row r="49" spans="1:16" x14ac:dyDescent="0.25">
      <c r="A49" s="4">
        <v>101</v>
      </c>
      <c r="B49" s="4">
        <v>9204</v>
      </c>
      <c r="C49" s="4">
        <v>22712</v>
      </c>
      <c r="D49" s="5" t="s">
        <v>50</v>
      </c>
      <c r="E49" s="6">
        <v>195730.46</v>
      </c>
      <c r="F49" s="6">
        <v>0</v>
      </c>
      <c r="G49" s="6">
        <v>0</v>
      </c>
      <c r="H49" s="6">
        <v>195730.46</v>
      </c>
      <c r="I49" s="6">
        <v>161184.09</v>
      </c>
      <c r="J49" s="7">
        <f t="shared" si="0"/>
        <v>0.82350028707846501</v>
      </c>
      <c r="K49" s="6">
        <v>12173.46</v>
      </c>
      <c r="L49" s="7">
        <f t="shared" si="1"/>
        <v>6.2195020642162695E-2</v>
      </c>
      <c r="M49" s="6">
        <v>12173.46</v>
      </c>
      <c r="N49" s="7">
        <f t="shared" si="2"/>
        <v>1</v>
      </c>
      <c r="O49" s="8">
        <f t="shared" si="3"/>
        <v>0</v>
      </c>
      <c r="P49" s="6">
        <v>-130356.31</v>
      </c>
    </row>
    <row r="50" spans="1:16" x14ac:dyDescent="0.25">
      <c r="A50" s="4">
        <v>101</v>
      </c>
      <c r="B50" s="4">
        <v>9204</v>
      </c>
      <c r="C50" s="4">
        <v>22713</v>
      </c>
      <c r="D50" s="5" t="s">
        <v>51</v>
      </c>
      <c r="E50" s="6">
        <v>180810.3</v>
      </c>
      <c r="F50" s="6">
        <v>0</v>
      </c>
      <c r="G50" s="6">
        <v>0</v>
      </c>
      <c r="H50" s="6">
        <v>180810.3</v>
      </c>
      <c r="I50" s="6">
        <v>280553.45</v>
      </c>
      <c r="J50" s="7">
        <f t="shared" si="0"/>
        <v>1.551645287906718</v>
      </c>
      <c r="K50" s="6">
        <v>0</v>
      </c>
      <c r="L50" s="7">
        <f t="shared" si="1"/>
        <v>0</v>
      </c>
      <c r="M50" s="6">
        <v>0</v>
      </c>
      <c r="N50" s="7" t="e">
        <f t="shared" si="2"/>
        <v>#DIV/0!</v>
      </c>
      <c r="O50" s="8">
        <f t="shared" si="3"/>
        <v>0</v>
      </c>
      <c r="P50" s="6">
        <v>-99743.15</v>
      </c>
    </row>
    <row r="51" spans="1:16" x14ac:dyDescent="0.25">
      <c r="A51" s="4">
        <v>101</v>
      </c>
      <c r="B51" s="4">
        <v>9204</v>
      </c>
      <c r="C51" s="4">
        <v>22714</v>
      </c>
      <c r="D51" s="5" t="s">
        <v>52</v>
      </c>
      <c r="E51" s="6">
        <v>0</v>
      </c>
      <c r="F51" s="6">
        <v>0</v>
      </c>
      <c r="G51" s="6">
        <v>1040600</v>
      </c>
      <c r="H51" s="6">
        <v>1040600</v>
      </c>
      <c r="I51" s="6">
        <v>0</v>
      </c>
      <c r="J51" s="7">
        <f t="shared" si="0"/>
        <v>0</v>
      </c>
      <c r="K51" s="6">
        <v>0</v>
      </c>
      <c r="L51" s="7">
        <f t="shared" si="1"/>
        <v>0</v>
      </c>
      <c r="M51" s="6">
        <v>0</v>
      </c>
      <c r="N51" s="7" t="e">
        <f t="shared" si="2"/>
        <v>#DIV/0!</v>
      </c>
      <c r="O51" s="8">
        <f t="shared" si="3"/>
        <v>0</v>
      </c>
      <c r="P51" s="6">
        <v>0</v>
      </c>
    </row>
    <row r="52" spans="1:16" x14ac:dyDescent="0.25">
      <c r="A52" s="4">
        <v>101</v>
      </c>
      <c r="B52" s="4">
        <v>9204</v>
      </c>
      <c r="C52" s="4">
        <v>62600</v>
      </c>
      <c r="D52" s="5" t="s">
        <v>53</v>
      </c>
      <c r="E52" s="6">
        <v>0</v>
      </c>
      <c r="F52" s="6">
        <v>55761.25</v>
      </c>
      <c r="G52" s="6">
        <v>55761.25</v>
      </c>
      <c r="H52" s="6">
        <v>55761.25</v>
      </c>
      <c r="I52" s="6">
        <v>57321.01</v>
      </c>
      <c r="J52" s="7">
        <f t="shared" si="0"/>
        <v>1.0279721132506894</v>
      </c>
      <c r="K52" s="6">
        <v>0</v>
      </c>
      <c r="L52" s="7">
        <f t="shared" si="1"/>
        <v>0</v>
      </c>
      <c r="M52" s="6">
        <v>0</v>
      </c>
      <c r="N52" s="7" t="e">
        <f t="shared" si="2"/>
        <v>#DIV/0!</v>
      </c>
      <c r="O52" s="8">
        <f t="shared" si="3"/>
        <v>0</v>
      </c>
      <c r="P52" s="6">
        <v>-7004.76</v>
      </c>
    </row>
    <row r="53" spans="1:16" x14ac:dyDescent="0.25">
      <c r="A53" s="4">
        <v>101</v>
      </c>
      <c r="B53" s="4">
        <v>9204</v>
      </c>
      <c r="C53" s="4">
        <v>62601</v>
      </c>
      <c r="D53" s="5" t="s">
        <v>54</v>
      </c>
      <c r="E53" s="6">
        <v>0</v>
      </c>
      <c r="F53" s="6">
        <v>94000</v>
      </c>
      <c r="G53" s="6">
        <v>94000</v>
      </c>
      <c r="H53" s="6">
        <v>94000</v>
      </c>
      <c r="I53" s="6">
        <v>0</v>
      </c>
      <c r="J53" s="7">
        <f t="shared" si="0"/>
        <v>0</v>
      </c>
      <c r="K53" s="6">
        <v>0</v>
      </c>
      <c r="L53" s="7">
        <f t="shared" si="1"/>
        <v>0</v>
      </c>
      <c r="M53" s="6">
        <v>0</v>
      </c>
      <c r="N53" s="7" t="e">
        <f t="shared" si="2"/>
        <v>#DIV/0!</v>
      </c>
      <c r="O53" s="8">
        <f t="shared" si="3"/>
        <v>0</v>
      </c>
      <c r="P53" s="6">
        <v>94000</v>
      </c>
    </row>
    <row r="54" spans="1:16" x14ac:dyDescent="0.25">
      <c r="A54" s="4">
        <v>101</v>
      </c>
      <c r="B54" s="4">
        <v>9204</v>
      </c>
      <c r="C54" s="4">
        <v>64100</v>
      </c>
      <c r="D54" s="5" t="s">
        <v>55</v>
      </c>
      <c r="E54" s="6">
        <v>0</v>
      </c>
      <c r="F54" s="6">
        <v>702859.02</v>
      </c>
      <c r="G54" s="6">
        <v>702859.02</v>
      </c>
      <c r="H54" s="6">
        <v>702859.02</v>
      </c>
      <c r="I54" s="6">
        <v>519159.63</v>
      </c>
      <c r="J54" s="7">
        <f t="shared" si="0"/>
        <v>0.73863977729132646</v>
      </c>
      <c r="K54" s="6">
        <v>0</v>
      </c>
      <c r="L54" s="7">
        <f t="shared" si="1"/>
        <v>0</v>
      </c>
      <c r="M54" s="6">
        <v>0</v>
      </c>
      <c r="N54" s="7" t="e">
        <f t="shared" si="2"/>
        <v>#DIV/0!</v>
      </c>
      <c r="O54" s="8">
        <f t="shared" si="3"/>
        <v>0</v>
      </c>
      <c r="P54" s="6">
        <v>85150.96</v>
      </c>
    </row>
    <row r="55" spans="1:16" x14ac:dyDescent="0.25">
      <c r="A55" s="4">
        <v>101</v>
      </c>
      <c r="B55" s="4">
        <v>9205</v>
      </c>
      <c r="C55" s="4">
        <v>12000</v>
      </c>
      <c r="D55" s="5" t="s">
        <v>36</v>
      </c>
      <c r="E55" s="6">
        <v>123528.64</v>
      </c>
      <c r="F55" s="6">
        <v>0</v>
      </c>
      <c r="G55" s="6">
        <v>0</v>
      </c>
      <c r="H55" s="6">
        <v>123528.64</v>
      </c>
      <c r="I55" s="6">
        <v>20320.599999999999</v>
      </c>
      <c r="J55" s="7">
        <f t="shared" si="0"/>
        <v>0.16450112297844449</v>
      </c>
      <c r="K55" s="6">
        <v>20320.599999999999</v>
      </c>
      <c r="L55" s="7">
        <f t="shared" si="1"/>
        <v>0.16450112297844449</v>
      </c>
      <c r="M55" s="6">
        <v>20320.599999999999</v>
      </c>
      <c r="N55" s="7">
        <f t="shared" si="2"/>
        <v>1</v>
      </c>
      <c r="O55" s="8">
        <f t="shared" si="3"/>
        <v>0</v>
      </c>
      <c r="P55" s="6">
        <v>103208.04</v>
      </c>
    </row>
    <row r="56" spans="1:16" x14ac:dyDescent="0.25">
      <c r="A56" s="4">
        <v>101</v>
      </c>
      <c r="B56" s="4">
        <v>9205</v>
      </c>
      <c r="C56" s="4">
        <v>12003</v>
      </c>
      <c r="D56" s="5" t="s">
        <v>14</v>
      </c>
      <c r="E56" s="6">
        <v>23769.85</v>
      </c>
      <c r="F56" s="6">
        <v>0</v>
      </c>
      <c r="G56" s="6">
        <v>0</v>
      </c>
      <c r="H56" s="6">
        <v>23769.85</v>
      </c>
      <c r="I56" s="6">
        <v>2625.9</v>
      </c>
      <c r="J56" s="7">
        <f t="shared" si="0"/>
        <v>0.11047187929246505</v>
      </c>
      <c r="K56" s="6">
        <v>2625.9</v>
      </c>
      <c r="L56" s="7">
        <f t="shared" si="1"/>
        <v>0.11047187929246505</v>
      </c>
      <c r="M56" s="6">
        <v>2625.9</v>
      </c>
      <c r="N56" s="7">
        <f t="shared" si="2"/>
        <v>1</v>
      </c>
      <c r="O56" s="8">
        <f t="shared" si="3"/>
        <v>0</v>
      </c>
      <c r="P56" s="6">
        <v>21143.95</v>
      </c>
    </row>
    <row r="57" spans="1:16" x14ac:dyDescent="0.25">
      <c r="A57" s="4">
        <v>101</v>
      </c>
      <c r="B57" s="4">
        <v>9205</v>
      </c>
      <c r="C57" s="4">
        <v>12004</v>
      </c>
      <c r="D57" s="5" t="s">
        <v>38</v>
      </c>
      <c r="E57" s="6">
        <v>40295.82</v>
      </c>
      <c r="F57" s="6">
        <v>0</v>
      </c>
      <c r="G57" s="6">
        <v>0</v>
      </c>
      <c r="H57" s="6">
        <v>40295.82</v>
      </c>
      <c r="I57" s="6">
        <v>13109.3</v>
      </c>
      <c r="J57" s="7">
        <f t="shared" si="0"/>
        <v>0.32532654751783185</v>
      </c>
      <c r="K57" s="6">
        <v>13109.3</v>
      </c>
      <c r="L57" s="7">
        <f t="shared" si="1"/>
        <v>0.32532654751783185</v>
      </c>
      <c r="M57" s="6">
        <v>13109.3</v>
      </c>
      <c r="N57" s="7">
        <f t="shared" si="2"/>
        <v>1</v>
      </c>
      <c r="O57" s="8">
        <f t="shared" si="3"/>
        <v>0</v>
      </c>
      <c r="P57" s="6">
        <v>27186.52</v>
      </c>
    </row>
    <row r="58" spans="1:16" x14ac:dyDescent="0.25">
      <c r="A58" s="4">
        <v>101</v>
      </c>
      <c r="B58" s="4">
        <v>9205</v>
      </c>
      <c r="C58" s="4">
        <v>12006</v>
      </c>
      <c r="D58" s="5" t="s">
        <v>15</v>
      </c>
      <c r="E58" s="6">
        <v>47928.22</v>
      </c>
      <c r="F58" s="6">
        <v>0</v>
      </c>
      <c r="G58" s="6">
        <v>0</v>
      </c>
      <c r="H58" s="6">
        <v>47928.22</v>
      </c>
      <c r="I58" s="6">
        <v>8544.0499999999993</v>
      </c>
      <c r="J58" s="7">
        <f t="shared" si="0"/>
        <v>0.17826762604578261</v>
      </c>
      <c r="K58" s="6">
        <v>8544.0499999999993</v>
      </c>
      <c r="L58" s="7">
        <f t="shared" si="1"/>
        <v>0.17826762604578261</v>
      </c>
      <c r="M58" s="6">
        <v>8544.0499999999993</v>
      </c>
      <c r="N58" s="7">
        <f t="shared" si="2"/>
        <v>1</v>
      </c>
      <c r="O58" s="8">
        <f t="shared" si="3"/>
        <v>0</v>
      </c>
      <c r="P58" s="6">
        <v>39384.17</v>
      </c>
    </row>
    <row r="59" spans="1:16" x14ac:dyDescent="0.25">
      <c r="A59" s="4">
        <v>101</v>
      </c>
      <c r="B59" s="4">
        <v>9205</v>
      </c>
      <c r="C59" s="4">
        <v>12100</v>
      </c>
      <c r="D59" s="5" t="s">
        <v>16</v>
      </c>
      <c r="E59" s="6">
        <v>119343.38</v>
      </c>
      <c r="F59" s="6">
        <v>0</v>
      </c>
      <c r="G59" s="6">
        <v>0</v>
      </c>
      <c r="H59" s="6">
        <v>119343.38</v>
      </c>
      <c r="I59" s="6">
        <v>21183.88</v>
      </c>
      <c r="J59" s="7">
        <f t="shared" si="0"/>
        <v>0.17750360346757399</v>
      </c>
      <c r="K59" s="6">
        <v>21183.88</v>
      </c>
      <c r="L59" s="7">
        <f t="shared" si="1"/>
        <v>0.17750360346757399</v>
      </c>
      <c r="M59" s="6">
        <v>21183.88</v>
      </c>
      <c r="N59" s="7">
        <f t="shared" si="2"/>
        <v>1</v>
      </c>
      <c r="O59" s="8">
        <f t="shared" si="3"/>
        <v>0</v>
      </c>
      <c r="P59" s="6">
        <v>98159.5</v>
      </c>
    </row>
    <row r="60" spans="1:16" x14ac:dyDescent="0.25">
      <c r="A60" s="4">
        <v>101</v>
      </c>
      <c r="B60" s="4">
        <v>9205</v>
      </c>
      <c r="C60" s="4">
        <v>12101</v>
      </c>
      <c r="D60" s="5" t="s">
        <v>17</v>
      </c>
      <c r="E60" s="6">
        <v>449059.63</v>
      </c>
      <c r="F60" s="6">
        <v>0</v>
      </c>
      <c r="G60" s="6">
        <v>0</v>
      </c>
      <c r="H60" s="6">
        <v>449059.63</v>
      </c>
      <c r="I60" s="6">
        <v>80977.279999999999</v>
      </c>
      <c r="J60" s="7">
        <f t="shared" si="0"/>
        <v>0.18032634106967041</v>
      </c>
      <c r="K60" s="6">
        <v>80977.279999999999</v>
      </c>
      <c r="L60" s="7">
        <f t="shared" si="1"/>
        <v>0.18032634106967041</v>
      </c>
      <c r="M60" s="6">
        <v>80977.279999999999</v>
      </c>
      <c r="N60" s="7">
        <f t="shared" si="2"/>
        <v>1</v>
      </c>
      <c r="O60" s="8">
        <f t="shared" si="3"/>
        <v>0</v>
      </c>
      <c r="P60" s="6">
        <v>368082.35</v>
      </c>
    </row>
    <row r="61" spans="1:16" x14ac:dyDescent="0.25">
      <c r="A61" s="4">
        <v>101</v>
      </c>
      <c r="B61" s="4">
        <v>9205</v>
      </c>
      <c r="C61" s="4">
        <v>15000</v>
      </c>
      <c r="D61" s="5" t="s">
        <v>18</v>
      </c>
      <c r="E61" s="6">
        <v>56042.53</v>
      </c>
      <c r="F61" s="6">
        <v>0</v>
      </c>
      <c r="G61" s="6">
        <v>0</v>
      </c>
      <c r="H61" s="6">
        <v>56042.53</v>
      </c>
      <c r="I61" s="6">
        <v>7877.52</v>
      </c>
      <c r="J61" s="7">
        <f t="shared" si="0"/>
        <v>0.14056324723384189</v>
      </c>
      <c r="K61" s="6">
        <v>7877.52</v>
      </c>
      <c r="L61" s="7">
        <f t="shared" si="1"/>
        <v>0.14056324723384189</v>
      </c>
      <c r="M61" s="6">
        <v>7877.52</v>
      </c>
      <c r="N61" s="7">
        <f t="shared" si="2"/>
        <v>1</v>
      </c>
      <c r="O61" s="8">
        <f t="shared" si="3"/>
        <v>0</v>
      </c>
      <c r="P61" s="6">
        <v>48165.01</v>
      </c>
    </row>
    <row r="62" spans="1:16" x14ac:dyDescent="0.25">
      <c r="A62" s="4">
        <v>101</v>
      </c>
      <c r="B62" s="4">
        <v>9205</v>
      </c>
      <c r="C62" s="4">
        <v>16000</v>
      </c>
      <c r="D62" s="5" t="s">
        <v>19</v>
      </c>
      <c r="E62" s="6">
        <v>218045.94</v>
      </c>
      <c r="F62" s="6">
        <v>0</v>
      </c>
      <c r="G62" s="6">
        <v>0</v>
      </c>
      <c r="H62" s="6">
        <v>218045.94</v>
      </c>
      <c r="I62" s="6">
        <v>37844.5</v>
      </c>
      <c r="J62" s="7">
        <f t="shared" si="0"/>
        <v>0.17356204843804934</v>
      </c>
      <c r="K62" s="6">
        <v>37844.5</v>
      </c>
      <c r="L62" s="7">
        <f t="shared" si="1"/>
        <v>0.17356204843804934</v>
      </c>
      <c r="M62" s="6">
        <v>25525.32</v>
      </c>
      <c r="N62" s="7">
        <f t="shared" si="2"/>
        <v>0.67447898637846981</v>
      </c>
      <c r="O62" s="8">
        <f t="shared" si="3"/>
        <v>12319.18</v>
      </c>
      <c r="P62" s="6">
        <v>180201.44</v>
      </c>
    </row>
    <row r="63" spans="1:16" x14ac:dyDescent="0.25">
      <c r="A63" s="4">
        <v>101</v>
      </c>
      <c r="B63" s="4">
        <v>9205</v>
      </c>
      <c r="C63" s="4">
        <v>22001</v>
      </c>
      <c r="D63" s="5" t="s">
        <v>56</v>
      </c>
      <c r="E63" s="6">
        <v>24720.34</v>
      </c>
      <c r="F63" s="6">
        <v>0</v>
      </c>
      <c r="G63" s="6">
        <v>0</v>
      </c>
      <c r="H63" s="6">
        <v>24720.34</v>
      </c>
      <c r="I63" s="6">
        <v>10242.65</v>
      </c>
      <c r="J63" s="7">
        <f t="shared" si="0"/>
        <v>0.41434098398322999</v>
      </c>
      <c r="K63" s="6">
        <v>0</v>
      </c>
      <c r="L63" s="7">
        <f t="shared" si="1"/>
        <v>0</v>
      </c>
      <c r="M63" s="6">
        <v>0</v>
      </c>
      <c r="N63" s="7" t="e">
        <f t="shared" si="2"/>
        <v>#DIV/0!</v>
      </c>
      <c r="O63" s="8">
        <f t="shared" si="3"/>
        <v>0</v>
      </c>
      <c r="P63" s="6">
        <v>14477.69</v>
      </c>
    </row>
    <row r="64" spans="1:16" x14ac:dyDescent="0.25">
      <c r="A64" s="4">
        <v>101</v>
      </c>
      <c r="B64" s="4">
        <v>9205</v>
      </c>
      <c r="C64" s="4">
        <v>22400</v>
      </c>
      <c r="D64" s="5" t="s">
        <v>57</v>
      </c>
      <c r="E64" s="6">
        <v>193412.37</v>
      </c>
      <c r="F64" s="6">
        <v>0</v>
      </c>
      <c r="G64" s="6">
        <v>0</v>
      </c>
      <c r="H64" s="6">
        <v>193412.37</v>
      </c>
      <c r="I64" s="6">
        <v>35773.14</v>
      </c>
      <c r="J64" s="7">
        <f t="shared" si="0"/>
        <v>0.18495787006797962</v>
      </c>
      <c r="K64" s="6">
        <v>10898.56</v>
      </c>
      <c r="L64" s="7">
        <f t="shared" si="1"/>
        <v>5.6348826085942695E-2</v>
      </c>
      <c r="M64" s="6">
        <v>10898.56</v>
      </c>
      <c r="N64" s="7">
        <f t="shared" si="2"/>
        <v>1</v>
      </c>
      <c r="O64" s="8">
        <f t="shared" si="3"/>
        <v>0</v>
      </c>
      <c r="P64" s="6">
        <v>-11427.35</v>
      </c>
    </row>
    <row r="65" spans="1:16" x14ac:dyDescent="0.25">
      <c r="A65" s="4">
        <v>101</v>
      </c>
      <c r="B65" s="4">
        <v>9205</v>
      </c>
      <c r="C65" s="4">
        <v>22604</v>
      </c>
      <c r="D65" s="5" t="s">
        <v>58</v>
      </c>
      <c r="E65" s="6">
        <v>30216.52</v>
      </c>
      <c r="F65" s="6">
        <v>0</v>
      </c>
      <c r="G65" s="6">
        <v>0</v>
      </c>
      <c r="H65" s="6">
        <v>30216.52</v>
      </c>
      <c r="I65" s="6">
        <v>9970.4</v>
      </c>
      <c r="J65" s="7">
        <f t="shared" si="0"/>
        <v>0.329965197845417</v>
      </c>
      <c r="K65" s="6">
        <v>0</v>
      </c>
      <c r="L65" s="7">
        <f t="shared" si="1"/>
        <v>0</v>
      </c>
      <c r="M65" s="6">
        <v>0</v>
      </c>
      <c r="N65" s="7" t="e">
        <f t="shared" si="2"/>
        <v>#DIV/0!</v>
      </c>
      <c r="O65" s="8">
        <f t="shared" si="3"/>
        <v>0</v>
      </c>
      <c r="P65" s="6">
        <v>20246.12</v>
      </c>
    </row>
    <row r="66" spans="1:16" x14ac:dyDescent="0.25">
      <c r="A66" s="4">
        <v>101</v>
      </c>
      <c r="B66" s="4">
        <v>9205</v>
      </c>
      <c r="C66" s="4">
        <v>22611</v>
      </c>
      <c r="D66" s="5" t="s">
        <v>59</v>
      </c>
      <c r="E66" s="6">
        <v>27890.79</v>
      </c>
      <c r="F66" s="6">
        <v>0</v>
      </c>
      <c r="G66" s="6">
        <v>0</v>
      </c>
      <c r="H66" s="6">
        <v>27890.79</v>
      </c>
      <c r="I66" s="6">
        <v>8224.91</v>
      </c>
      <c r="J66" s="7">
        <f t="shared" si="0"/>
        <v>0.29489698929288127</v>
      </c>
      <c r="K66" s="6">
        <v>2417.46</v>
      </c>
      <c r="L66" s="7">
        <f t="shared" si="1"/>
        <v>8.6675924202935808E-2</v>
      </c>
      <c r="M66" s="6">
        <v>500</v>
      </c>
      <c r="N66" s="7">
        <f t="shared" si="2"/>
        <v>0.20682865486916019</v>
      </c>
      <c r="O66" s="8">
        <f t="shared" si="3"/>
        <v>1917.46</v>
      </c>
      <c r="P66" s="6">
        <v>19665.88</v>
      </c>
    </row>
    <row r="67" spans="1:16" x14ac:dyDescent="0.25">
      <c r="A67" s="4">
        <v>101</v>
      </c>
      <c r="B67" s="4">
        <v>9205</v>
      </c>
      <c r="C67" s="4">
        <v>22722</v>
      </c>
      <c r="D67" s="5" t="s">
        <v>60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7" t="e">
        <f t="shared" si="0"/>
        <v>#DIV/0!</v>
      </c>
      <c r="K67" s="6">
        <v>0</v>
      </c>
      <c r="L67" s="7" t="e">
        <f t="shared" si="1"/>
        <v>#DIV/0!</v>
      </c>
      <c r="M67" s="6">
        <v>0</v>
      </c>
      <c r="N67" s="7" t="e">
        <f t="shared" si="2"/>
        <v>#DIV/0!</v>
      </c>
      <c r="O67" s="8">
        <f t="shared" si="3"/>
        <v>0</v>
      </c>
      <c r="P67" s="6">
        <v>0</v>
      </c>
    </row>
    <row r="68" spans="1:16" x14ac:dyDescent="0.25">
      <c r="A68" s="4">
        <v>101</v>
      </c>
      <c r="B68" s="4">
        <v>9205</v>
      </c>
      <c r="C68" s="4">
        <v>22723</v>
      </c>
      <c r="D68" s="5" t="s">
        <v>61</v>
      </c>
      <c r="E68" s="6">
        <v>198339.49</v>
      </c>
      <c r="F68" s="6">
        <v>0</v>
      </c>
      <c r="G68" s="6">
        <v>0</v>
      </c>
      <c r="H68" s="6">
        <v>198339.49</v>
      </c>
      <c r="I68" s="6">
        <v>185694.45</v>
      </c>
      <c r="J68" s="7">
        <f t="shared" ref="J68:J131" si="4">I68/H68</f>
        <v>0.93624547486736009</v>
      </c>
      <c r="K68" s="6">
        <v>12633.62</v>
      </c>
      <c r="L68" s="7">
        <f t="shared" ref="L68:L131" si="5">K68/H68</f>
        <v>6.3696947088045866E-2</v>
      </c>
      <c r="M68" s="6">
        <v>12633.62</v>
      </c>
      <c r="N68" s="7">
        <f t="shared" ref="N68:N131" si="6">M68/K68</f>
        <v>1</v>
      </c>
      <c r="O68" s="8">
        <f t="shared" ref="O68:O131" si="7">K68-M68</f>
        <v>0</v>
      </c>
      <c r="P68" s="6">
        <v>-16383.34</v>
      </c>
    </row>
    <row r="69" spans="1:16" x14ac:dyDescent="0.25">
      <c r="A69" s="4">
        <v>102</v>
      </c>
      <c r="B69" s="4">
        <v>4320</v>
      </c>
      <c r="C69" s="4">
        <v>10100</v>
      </c>
      <c r="D69" s="5" t="s">
        <v>34</v>
      </c>
      <c r="E69" s="6">
        <v>83994.86</v>
      </c>
      <c r="F69" s="6">
        <v>0</v>
      </c>
      <c r="G69" s="6">
        <v>0</v>
      </c>
      <c r="H69" s="6">
        <v>83994.86</v>
      </c>
      <c r="I69" s="6">
        <v>7018.78</v>
      </c>
      <c r="J69" s="7">
        <f t="shared" si="4"/>
        <v>8.3562017961575266E-2</v>
      </c>
      <c r="K69" s="6">
        <v>7018.78</v>
      </c>
      <c r="L69" s="7">
        <f t="shared" si="5"/>
        <v>8.3562017961575266E-2</v>
      </c>
      <c r="M69" s="6">
        <v>7018.78</v>
      </c>
      <c r="N69" s="7">
        <f t="shared" si="6"/>
        <v>1</v>
      </c>
      <c r="O69" s="8">
        <f t="shared" si="7"/>
        <v>0</v>
      </c>
      <c r="P69" s="6">
        <v>76976.08</v>
      </c>
    </row>
    <row r="70" spans="1:16" x14ac:dyDescent="0.25">
      <c r="A70" s="4">
        <v>102</v>
      </c>
      <c r="B70" s="4">
        <v>4320</v>
      </c>
      <c r="C70" s="4">
        <v>10101</v>
      </c>
      <c r="D70" s="5" t="s">
        <v>35</v>
      </c>
      <c r="E70" s="6">
        <v>1502.56</v>
      </c>
      <c r="F70" s="6">
        <v>0</v>
      </c>
      <c r="G70" s="6">
        <v>0</v>
      </c>
      <c r="H70" s="6">
        <v>1502.56</v>
      </c>
      <c r="I70" s="6">
        <v>0</v>
      </c>
      <c r="J70" s="7">
        <f t="shared" si="4"/>
        <v>0</v>
      </c>
      <c r="K70" s="6">
        <v>0</v>
      </c>
      <c r="L70" s="7">
        <f t="shared" si="5"/>
        <v>0</v>
      </c>
      <c r="M70" s="6">
        <v>0</v>
      </c>
      <c r="N70" s="7" t="e">
        <f t="shared" si="6"/>
        <v>#DIV/0!</v>
      </c>
      <c r="O70" s="8">
        <f t="shared" si="7"/>
        <v>0</v>
      </c>
      <c r="P70" s="6">
        <v>1502.56</v>
      </c>
    </row>
    <row r="71" spans="1:16" x14ac:dyDescent="0.25">
      <c r="A71" s="4">
        <v>102</v>
      </c>
      <c r="B71" s="4">
        <v>4320</v>
      </c>
      <c r="C71" s="4">
        <v>16000</v>
      </c>
      <c r="D71" s="5" t="s">
        <v>19</v>
      </c>
      <c r="E71" s="6">
        <v>17802.18</v>
      </c>
      <c r="F71" s="6">
        <v>0</v>
      </c>
      <c r="G71" s="6">
        <v>0</v>
      </c>
      <c r="H71" s="6">
        <v>17802.18</v>
      </c>
      <c r="I71" s="6">
        <v>2481.08</v>
      </c>
      <c r="J71" s="7">
        <f t="shared" si="4"/>
        <v>0.13936944801142331</v>
      </c>
      <c r="K71" s="6">
        <v>2481.08</v>
      </c>
      <c r="L71" s="7">
        <f t="shared" si="5"/>
        <v>0.13936944801142331</v>
      </c>
      <c r="M71" s="6">
        <v>1240.54</v>
      </c>
      <c r="N71" s="7">
        <f t="shared" si="6"/>
        <v>0.5</v>
      </c>
      <c r="O71" s="8">
        <f t="shared" si="7"/>
        <v>1240.54</v>
      </c>
      <c r="P71" s="6">
        <v>15321.1</v>
      </c>
    </row>
    <row r="72" spans="1:16" x14ac:dyDescent="0.25">
      <c r="A72" s="4">
        <v>102</v>
      </c>
      <c r="B72" s="4">
        <v>4320</v>
      </c>
      <c r="C72" s="4">
        <v>22723</v>
      </c>
      <c r="D72" s="5" t="s">
        <v>62</v>
      </c>
      <c r="E72" s="6">
        <v>50000</v>
      </c>
      <c r="F72" s="6">
        <v>0</v>
      </c>
      <c r="G72" s="6">
        <v>0</v>
      </c>
      <c r="H72" s="6">
        <v>50000</v>
      </c>
      <c r="I72" s="6">
        <v>0</v>
      </c>
      <c r="J72" s="7">
        <f t="shared" si="4"/>
        <v>0</v>
      </c>
      <c r="K72" s="6">
        <v>0</v>
      </c>
      <c r="L72" s="7">
        <f t="shared" si="5"/>
        <v>0</v>
      </c>
      <c r="M72" s="6">
        <v>0</v>
      </c>
      <c r="N72" s="7" t="e">
        <f t="shared" si="6"/>
        <v>#DIV/0!</v>
      </c>
      <c r="O72" s="8">
        <f t="shared" si="7"/>
        <v>0</v>
      </c>
      <c r="P72" s="6">
        <v>50000</v>
      </c>
    </row>
    <row r="73" spans="1:16" x14ac:dyDescent="0.25">
      <c r="A73" s="4">
        <v>102</v>
      </c>
      <c r="B73" s="4">
        <v>4590</v>
      </c>
      <c r="C73" s="4">
        <v>60905</v>
      </c>
      <c r="D73" s="5" t="s">
        <v>63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7" t="e">
        <f t="shared" si="4"/>
        <v>#DIV/0!</v>
      </c>
      <c r="K73" s="6">
        <v>0</v>
      </c>
      <c r="L73" s="7" t="e">
        <f t="shared" si="5"/>
        <v>#DIV/0!</v>
      </c>
      <c r="M73" s="6">
        <v>0</v>
      </c>
      <c r="N73" s="7" t="e">
        <f t="shared" si="6"/>
        <v>#DIV/0!</v>
      </c>
      <c r="O73" s="8">
        <f t="shared" si="7"/>
        <v>0</v>
      </c>
      <c r="P73" s="6">
        <v>0</v>
      </c>
    </row>
    <row r="74" spans="1:16" x14ac:dyDescent="0.25">
      <c r="A74" s="4">
        <v>102</v>
      </c>
      <c r="B74" s="4">
        <v>9122</v>
      </c>
      <c r="C74" s="4">
        <v>22001</v>
      </c>
      <c r="D74" s="5" t="s">
        <v>64</v>
      </c>
      <c r="E74" s="6">
        <v>1969.97</v>
      </c>
      <c r="F74" s="6">
        <v>0</v>
      </c>
      <c r="G74" s="6">
        <v>0</v>
      </c>
      <c r="H74" s="6">
        <v>1969.97</v>
      </c>
      <c r="I74" s="6">
        <v>2722.5</v>
      </c>
      <c r="J74" s="7">
        <f t="shared" si="4"/>
        <v>1.3820007411280375</v>
      </c>
      <c r="K74" s="6">
        <v>0</v>
      </c>
      <c r="L74" s="7">
        <f t="shared" si="5"/>
        <v>0</v>
      </c>
      <c r="M74" s="6">
        <v>0</v>
      </c>
      <c r="N74" s="7" t="e">
        <f t="shared" si="6"/>
        <v>#DIV/0!</v>
      </c>
      <c r="O74" s="8">
        <f t="shared" si="7"/>
        <v>0</v>
      </c>
      <c r="P74" s="6">
        <v>-752.53</v>
      </c>
    </row>
    <row r="75" spans="1:16" x14ac:dyDescent="0.25">
      <c r="A75" s="4">
        <v>102</v>
      </c>
      <c r="B75" s="4">
        <v>9122</v>
      </c>
      <c r="C75" s="4">
        <v>22602</v>
      </c>
      <c r="D75" s="5" t="s">
        <v>65</v>
      </c>
      <c r="E75" s="6">
        <v>180400.23</v>
      </c>
      <c r="F75" s="6">
        <v>0</v>
      </c>
      <c r="G75" s="6">
        <v>0</v>
      </c>
      <c r="H75" s="6">
        <v>180400.23</v>
      </c>
      <c r="I75" s="6">
        <v>135758.29999999999</v>
      </c>
      <c r="J75" s="7">
        <f t="shared" si="4"/>
        <v>0.75253950618577359</v>
      </c>
      <c r="K75" s="6">
        <v>17871.02</v>
      </c>
      <c r="L75" s="7">
        <f t="shared" si="5"/>
        <v>9.906317746934136E-2</v>
      </c>
      <c r="M75" s="6">
        <v>17871.02</v>
      </c>
      <c r="N75" s="7">
        <f t="shared" si="6"/>
        <v>1</v>
      </c>
      <c r="O75" s="8">
        <f t="shared" si="7"/>
        <v>0</v>
      </c>
      <c r="P75" s="6">
        <v>44641.93</v>
      </c>
    </row>
    <row r="76" spans="1:16" x14ac:dyDescent="0.25">
      <c r="A76" s="4">
        <v>102</v>
      </c>
      <c r="B76" s="4">
        <v>9122</v>
      </c>
      <c r="C76" s="4">
        <v>22611</v>
      </c>
      <c r="D76" s="5" t="s">
        <v>66</v>
      </c>
      <c r="E76" s="6">
        <v>45509.24</v>
      </c>
      <c r="F76" s="6">
        <v>0</v>
      </c>
      <c r="G76" s="6">
        <v>0</v>
      </c>
      <c r="H76" s="6">
        <v>45509.24</v>
      </c>
      <c r="I76" s="6">
        <v>22754.62</v>
      </c>
      <c r="J76" s="7">
        <f t="shared" si="4"/>
        <v>0.5</v>
      </c>
      <c r="K76" s="6">
        <v>7584.87</v>
      </c>
      <c r="L76" s="7">
        <f t="shared" si="5"/>
        <v>0.16666659342146783</v>
      </c>
      <c r="M76" s="6">
        <v>7584.87</v>
      </c>
      <c r="N76" s="7">
        <f t="shared" si="6"/>
        <v>1</v>
      </c>
      <c r="O76" s="8">
        <f t="shared" si="7"/>
        <v>0</v>
      </c>
      <c r="P76" s="6">
        <v>22754.62</v>
      </c>
    </row>
    <row r="77" spans="1:16" x14ac:dyDescent="0.25">
      <c r="A77" s="4">
        <v>102</v>
      </c>
      <c r="B77" s="4">
        <v>9122</v>
      </c>
      <c r="C77" s="4">
        <v>22722</v>
      </c>
      <c r="D77" s="5" t="s">
        <v>60</v>
      </c>
      <c r="E77" s="6">
        <v>70663.56</v>
      </c>
      <c r="F77" s="6">
        <v>0</v>
      </c>
      <c r="G77" s="6">
        <v>0</v>
      </c>
      <c r="H77" s="6">
        <v>70663.56</v>
      </c>
      <c r="I77" s="6">
        <v>65147.8</v>
      </c>
      <c r="J77" s="7">
        <f t="shared" si="4"/>
        <v>0.92194336090624374</v>
      </c>
      <c r="K77" s="6">
        <v>5217.5200000000004</v>
      </c>
      <c r="L77" s="7">
        <f t="shared" si="5"/>
        <v>7.383607618976458E-2</v>
      </c>
      <c r="M77" s="6">
        <v>5217.5200000000004</v>
      </c>
      <c r="N77" s="7">
        <f t="shared" si="6"/>
        <v>1</v>
      </c>
      <c r="O77" s="8">
        <f t="shared" si="7"/>
        <v>0</v>
      </c>
      <c r="P77" s="6">
        <v>2702.2</v>
      </c>
    </row>
    <row r="78" spans="1:16" x14ac:dyDescent="0.25">
      <c r="A78" s="4">
        <v>102</v>
      </c>
      <c r="B78" s="4">
        <v>9122</v>
      </c>
      <c r="C78" s="4">
        <v>22724</v>
      </c>
      <c r="D78" s="5" t="s">
        <v>67</v>
      </c>
      <c r="E78" s="6">
        <v>13719.83</v>
      </c>
      <c r="F78" s="6">
        <v>0</v>
      </c>
      <c r="G78" s="6">
        <v>0</v>
      </c>
      <c r="H78" s="6">
        <v>13719.83</v>
      </c>
      <c r="I78" s="6">
        <v>6939.84</v>
      </c>
      <c r="J78" s="7">
        <f t="shared" si="4"/>
        <v>0.50582550949975325</v>
      </c>
      <c r="K78" s="6">
        <v>630.89</v>
      </c>
      <c r="L78" s="7">
        <f t="shared" si="5"/>
        <v>4.5983805921793491E-2</v>
      </c>
      <c r="M78" s="6">
        <v>630.89</v>
      </c>
      <c r="N78" s="7">
        <f t="shared" si="6"/>
        <v>1</v>
      </c>
      <c r="O78" s="8">
        <f t="shared" si="7"/>
        <v>0</v>
      </c>
      <c r="P78" s="6">
        <v>6779.99</v>
      </c>
    </row>
    <row r="79" spans="1:16" x14ac:dyDescent="0.25">
      <c r="A79" s="4">
        <v>102</v>
      </c>
      <c r="B79" s="4">
        <v>9220</v>
      </c>
      <c r="C79" s="4">
        <v>22601</v>
      </c>
      <c r="D79" s="5" t="s">
        <v>21</v>
      </c>
      <c r="E79" s="6">
        <v>14734.62</v>
      </c>
      <c r="F79" s="6">
        <v>0</v>
      </c>
      <c r="G79" s="6">
        <v>0</v>
      </c>
      <c r="H79" s="6">
        <v>14734.62</v>
      </c>
      <c r="I79" s="6">
        <v>65818.850000000006</v>
      </c>
      <c r="J79" s="7">
        <f t="shared" si="4"/>
        <v>4.4669526597903442</v>
      </c>
      <c r="K79" s="6">
        <v>3867.15</v>
      </c>
      <c r="L79" s="7">
        <f t="shared" si="5"/>
        <v>0.26245332421195794</v>
      </c>
      <c r="M79" s="6">
        <v>3867.15</v>
      </c>
      <c r="N79" s="7">
        <f t="shared" si="6"/>
        <v>1</v>
      </c>
      <c r="O79" s="8">
        <f t="shared" si="7"/>
        <v>0</v>
      </c>
      <c r="P79" s="6">
        <v>-58502.13</v>
      </c>
    </row>
    <row r="80" spans="1:16" x14ac:dyDescent="0.25">
      <c r="A80" s="4">
        <v>102</v>
      </c>
      <c r="B80" s="4">
        <v>9220</v>
      </c>
      <c r="C80" s="4">
        <v>22610</v>
      </c>
      <c r="D80" s="5" t="s">
        <v>68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7" t="e">
        <f t="shared" si="4"/>
        <v>#DIV/0!</v>
      </c>
      <c r="K80" s="6">
        <v>0</v>
      </c>
      <c r="L80" s="7" t="e">
        <f t="shared" si="5"/>
        <v>#DIV/0!</v>
      </c>
      <c r="M80" s="6">
        <v>0</v>
      </c>
      <c r="N80" s="7" t="e">
        <f t="shared" si="6"/>
        <v>#DIV/0!</v>
      </c>
      <c r="O80" s="8">
        <f t="shared" si="7"/>
        <v>0</v>
      </c>
      <c r="P80" s="6">
        <v>0</v>
      </c>
    </row>
    <row r="81" spans="1:16" x14ac:dyDescent="0.25">
      <c r="A81" s="4">
        <v>102</v>
      </c>
      <c r="B81" s="4">
        <v>9253</v>
      </c>
      <c r="C81" s="4">
        <v>22608</v>
      </c>
      <c r="D81" s="5" t="s">
        <v>68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7" t="e">
        <f t="shared" si="4"/>
        <v>#DIV/0!</v>
      </c>
      <c r="K81" s="6">
        <v>0</v>
      </c>
      <c r="L81" s="7" t="e">
        <f t="shared" si="5"/>
        <v>#DIV/0!</v>
      </c>
      <c r="M81" s="6">
        <v>0</v>
      </c>
      <c r="N81" s="7" t="e">
        <f t="shared" si="6"/>
        <v>#DIV/0!</v>
      </c>
      <c r="O81" s="8">
        <f t="shared" si="7"/>
        <v>0</v>
      </c>
      <c r="P81" s="6">
        <v>0</v>
      </c>
    </row>
    <row r="82" spans="1:16" x14ac:dyDescent="0.25">
      <c r="A82" s="4">
        <v>103</v>
      </c>
      <c r="B82" s="4">
        <v>3200</v>
      </c>
      <c r="C82" s="4">
        <v>13000</v>
      </c>
      <c r="D82" s="5" t="s">
        <v>39</v>
      </c>
      <c r="E82" s="6">
        <v>67055.83</v>
      </c>
      <c r="F82" s="6">
        <v>0</v>
      </c>
      <c r="G82" s="6">
        <v>0</v>
      </c>
      <c r="H82" s="6">
        <v>67055.83</v>
      </c>
      <c r="I82" s="6">
        <v>17363.38</v>
      </c>
      <c r="J82" s="7">
        <f t="shared" si="4"/>
        <v>0.25893915562599107</v>
      </c>
      <c r="K82" s="6">
        <v>17363.38</v>
      </c>
      <c r="L82" s="7">
        <f t="shared" si="5"/>
        <v>0.25893915562599107</v>
      </c>
      <c r="M82" s="6">
        <v>17363.38</v>
      </c>
      <c r="N82" s="7">
        <f t="shared" si="6"/>
        <v>1</v>
      </c>
      <c r="O82" s="8">
        <f t="shared" si="7"/>
        <v>0</v>
      </c>
      <c r="P82" s="6">
        <v>49692.45</v>
      </c>
    </row>
    <row r="83" spans="1:16" x14ac:dyDescent="0.25">
      <c r="A83" s="4">
        <v>103</v>
      </c>
      <c r="B83" s="4">
        <v>3200</v>
      </c>
      <c r="C83" s="4">
        <v>13002</v>
      </c>
      <c r="D83" s="5" t="s">
        <v>40</v>
      </c>
      <c r="E83" s="6">
        <v>75430.42</v>
      </c>
      <c r="F83" s="6">
        <v>0</v>
      </c>
      <c r="G83" s="6">
        <v>0</v>
      </c>
      <c r="H83" s="6">
        <v>75430.42</v>
      </c>
      <c r="I83" s="6">
        <v>8183.54</v>
      </c>
      <c r="J83" s="7">
        <f t="shared" si="4"/>
        <v>0.10849124265780305</v>
      </c>
      <c r="K83" s="6">
        <v>8183.54</v>
      </c>
      <c r="L83" s="7">
        <f t="shared" si="5"/>
        <v>0.10849124265780305</v>
      </c>
      <c r="M83" s="6">
        <v>8183.54</v>
      </c>
      <c r="N83" s="7">
        <f t="shared" si="6"/>
        <v>1</v>
      </c>
      <c r="O83" s="8">
        <f t="shared" si="7"/>
        <v>0</v>
      </c>
      <c r="P83" s="6">
        <v>67246.880000000005</v>
      </c>
    </row>
    <row r="84" spans="1:16" x14ac:dyDescent="0.25">
      <c r="A84" s="4">
        <v>103</v>
      </c>
      <c r="B84" s="4">
        <v>3200</v>
      </c>
      <c r="C84" s="4">
        <v>13100</v>
      </c>
      <c r="D84" s="5" t="s">
        <v>41</v>
      </c>
      <c r="E84" s="6">
        <v>33379.279999999999</v>
      </c>
      <c r="F84" s="6">
        <v>0</v>
      </c>
      <c r="G84" s="6">
        <v>0</v>
      </c>
      <c r="H84" s="6">
        <v>33379.279999999999</v>
      </c>
      <c r="I84" s="6">
        <v>0</v>
      </c>
      <c r="J84" s="7">
        <f t="shared" si="4"/>
        <v>0</v>
      </c>
      <c r="K84" s="6">
        <v>0</v>
      </c>
      <c r="L84" s="7">
        <f t="shared" si="5"/>
        <v>0</v>
      </c>
      <c r="M84" s="6">
        <v>0</v>
      </c>
      <c r="N84" s="7" t="e">
        <f t="shared" si="6"/>
        <v>#DIV/0!</v>
      </c>
      <c r="O84" s="8">
        <f t="shared" si="7"/>
        <v>0</v>
      </c>
      <c r="P84" s="6">
        <v>33379.279999999999</v>
      </c>
    </row>
    <row r="85" spans="1:16" x14ac:dyDescent="0.25">
      <c r="A85" s="4">
        <v>103</v>
      </c>
      <c r="B85" s="4">
        <v>3200</v>
      </c>
      <c r="C85" s="4">
        <v>16000</v>
      </c>
      <c r="D85" s="5" t="s">
        <v>19</v>
      </c>
      <c r="E85" s="6">
        <v>51761.95</v>
      </c>
      <c r="F85" s="6">
        <v>0</v>
      </c>
      <c r="G85" s="6">
        <v>0</v>
      </c>
      <c r="H85" s="6">
        <v>51761.95</v>
      </c>
      <c r="I85" s="6">
        <v>34373.49</v>
      </c>
      <c r="J85" s="7">
        <f t="shared" si="4"/>
        <v>0.66406868365662419</v>
      </c>
      <c r="K85" s="6">
        <v>34373.49</v>
      </c>
      <c r="L85" s="7">
        <f t="shared" si="5"/>
        <v>0.66406868365662419</v>
      </c>
      <c r="M85" s="6">
        <v>29926.97</v>
      </c>
      <c r="N85" s="7">
        <f t="shared" si="6"/>
        <v>0.87064100852139259</v>
      </c>
      <c r="O85" s="8">
        <f t="shared" si="7"/>
        <v>4446.5199999999968</v>
      </c>
      <c r="P85" s="6">
        <v>17388.46</v>
      </c>
    </row>
    <row r="86" spans="1:16" x14ac:dyDescent="0.25">
      <c r="A86" s="4">
        <v>103</v>
      </c>
      <c r="B86" s="4">
        <v>3200</v>
      </c>
      <c r="C86" s="4">
        <v>20500</v>
      </c>
      <c r="D86" s="5" t="s">
        <v>20</v>
      </c>
      <c r="E86" s="6">
        <v>409.25</v>
      </c>
      <c r="F86" s="6">
        <v>0</v>
      </c>
      <c r="G86" s="6">
        <v>0</v>
      </c>
      <c r="H86" s="6">
        <v>409.25</v>
      </c>
      <c r="I86" s="6">
        <v>409.32</v>
      </c>
      <c r="J86" s="7">
        <f t="shared" si="4"/>
        <v>1.000171044593769</v>
      </c>
      <c r="K86" s="6">
        <v>0</v>
      </c>
      <c r="L86" s="7">
        <f t="shared" si="5"/>
        <v>0</v>
      </c>
      <c r="M86" s="6">
        <v>0</v>
      </c>
      <c r="N86" s="7" t="e">
        <f t="shared" si="6"/>
        <v>#DIV/0!</v>
      </c>
      <c r="O86" s="8">
        <f t="shared" si="7"/>
        <v>0</v>
      </c>
      <c r="P86" s="6">
        <v>-3043.68</v>
      </c>
    </row>
    <row r="87" spans="1:16" x14ac:dyDescent="0.25">
      <c r="A87" s="4">
        <v>103</v>
      </c>
      <c r="B87" s="4">
        <v>3200</v>
      </c>
      <c r="C87" s="4">
        <v>22000</v>
      </c>
      <c r="D87" s="5" t="s">
        <v>69</v>
      </c>
      <c r="E87" s="6">
        <v>556.76</v>
      </c>
      <c r="F87" s="6">
        <v>0</v>
      </c>
      <c r="G87" s="6">
        <v>0</v>
      </c>
      <c r="H87" s="6">
        <v>556.76</v>
      </c>
      <c r="I87" s="6">
        <v>0</v>
      </c>
      <c r="J87" s="7">
        <f t="shared" si="4"/>
        <v>0</v>
      </c>
      <c r="K87" s="6">
        <v>0</v>
      </c>
      <c r="L87" s="7">
        <f t="shared" si="5"/>
        <v>0</v>
      </c>
      <c r="M87" s="6">
        <v>0</v>
      </c>
      <c r="N87" s="7" t="e">
        <f t="shared" si="6"/>
        <v>#DIV/0!</v>
      </c>
      <c r="O87" s="8">
        <f t="shared" si="7"/>
        <v>0</v>
      </c>
      <c r="P87" s="6">
        <v>556.76</v>
      </c>
    </row>
    <row r="88" spans="1:16" x14ac:dyDescent="0.25">
      <c r="A88" s="4">
        <v>103</v>
      </c>
      <c r="B88" s="4">
        <v>3200</v>
      </c>
      <c r="C88" s="4">
        <v>22710</v>
      </c>
      <c r="D88" s="5" t="s">
        <v>70</v>
      </c>
      <c r="E88" s="6">
        <v>105500</v>
      </c>
      <c r="F88" s="6">
        <v>0</v>
      </c>
      <c r="G88" s="6">
        <v>0</v>
      </c>
      <c r="H88" s="6">
        <v>105500</v>
      </c>
      <c r="I88" s="6">
        <v>15058.06</v>
      </c>
      <c r="J88" s="7">
        <f t="shared" si="4"/>
        <v>0.14273042654028437</v>
      </c>
      <c r="K88" s="6">
        <v>0</v>
      </c>
      <c r="L88" s="7">
        <f t="shared" si="5"/>
        <v>0</v>
      </c>
      <c r="M88" s="6">
        <v>0</v>
      </c>
      <c r="N88" s="7" t="e">
        <f t="shared" si="6"/>
        <v>#DIV/0!</v>
      </c>
      <c r="O88" s="8">
        <f t="shared" si="7"/>
        <v>0</v>
      </c>
      <c r="P88" s="6">
        <v>90441.94</v>
      </c>
    </row>
    <row r="89" spans="1:16" x14ac:dyDescent="0.25">
      <c r="A89" s="4">
        <v>103</v>
      </c>
      <c r="B89" s="4">
        <v>3200</v>
      </c>
      <c r="C89" s="4">
        <v>62500</v>
      </c>
      <c r="D89" s="5" t="s">
        <v>71</v>
      </c>
      <c r="E89" s="6">
        <v>2000</v>
      </c>
      <c r="F89" s="6">
        <v>0</v>
      </c>
      <c r="G89" s="6">
        <v>0</v>
      </c>
      <c r="H89" s="6">
        <v>2000</v>
      </c>
      <c r="I89" s="6">
        <v>0</v>
      </c>
      <c r="J89" s="7">
        <f t="shared" si="4"/>
        <v>0</v>
      </c>
      <c r="K89" s="6">
        <v>0</v>
      </c>
      <c r="L89" s="7">
        <f t="shared" si="5"/>
        <v>0</v>
      </c>
      <c r="M89" s="6">
        <v>0</v>
      </c>
      <c r="N89" s="7" t="e">
        <f t="shared" si="6"/>
        <v>#DIV/0!</v>
      </c>
      <c r="O89" s="8">
        <f t="shared" si="7"/>
        <v>0</v>
      </c>
      <c r="P89" s="6">
        <v>2000</v>
      </c>
    </row>
    <row r="90" spans="1:16" x14ac:dyDescent="0.25">
      <c r="A90" s="4">
        <v>103</v>
      </c>
      <c r="B90" s="4">
        <v>3230</v>
      </c>
      <c r="C90" s="4">
        <v>13000</v>
      </c>
      <c r="D90" s="5" t="s">
        <v>39</v>
      </c>
      <c r="E90" s="6">
        <v>87349.63</v>
      </c>
      <c r="F90" s="6">
        <v>0</v>
      </c>
      <c r="G90" s="6">
        <v>0</v>
      </c>
      <c r="H90" s="6">
        <v>87349.63</v>
      </c>
      <c r="I90" s="6">
        <v>23937.95</v>
      </c>
      <c r="J90" s="7">
        <f t="shared" si="4"/>
        <v>0.27404752601699628</v>
      </c>
      <c r="K90" s="6">
        <v>23937.95</v>
      </c>
      <c r="L90" s="7">
        <f t="shared" si="5"/>
        <v>0.27404752601699628</v>
      </c>
      <c r="M90" s="6">
        <v>23937.95</v>
      </c>
      <c r="N90" s="7">
        <f t="shared" si="6"/>
        <v>1</v>
      </c>
      <c r="O90" s="8">
        <f t="shared" si="7"/>
        <v>0</v>
      </c>
      <c r="P90" s="6">
        <v>63411.68</v>
      </c>
    </row>
    <row r="91" spans="1:16" x14ac:dyDescent="0.25">
      <c r="A91" s="4">
        <v>103</v>
      </c>
      <c r="B91" s="4">
        <v>3230</v>
      </c>
      <c r="C91" s="4">
        <v>13002</v>
      </c>
      <c r="D91" s="5" t="s">
        <v>40</v>
      </c>
      <c r="E91" s="6">
        <v>62731.57</v>
      </c>
      <c r="F91" s="6">
        <v>0</v>
      </c>
      <c r="G91" s="6">
        <v>0</v>
      </c>
      <c r="H91" s="6">
        <v>62731.57</v>
      </c>
      <c r="I91" s="6">
        <v>30162.57</v>
      </c>
      <c r="J91" s="7">
        <f t="shared" si="4"/>
        <v>0.48081962558883828</v>
      </c>
      <c r="K91" s="6">
        <v>30162.57</v>
      </c>
      <c r="L91" s="7">
        <f t="shared" si="5"/>
        <v>0.48081962558883828</v>
      </c>
      <c r="M91" s="6">
        <v>30162.57</v>
      </c>
      <c r="N91" s="7">
        <f t="shared" si="6"/>
        <v>1</v>
      </c>
      <c r="O91" s="8">
        <f t="shared" si="7"/>
        <v>0</v>
      </c>
      <c r="P91" s="6">
        <v>32569</v>
      </c>
    </row>
    <row r="92" spans="1:16" x14ac:dyDescent="0.25">
      <c r="A92" s="4">
        <v>103</v>
      </c>
      <c r="B92" s="4">
        <v>3230</v>
      </c>
      <c r="C92" s="4">
        <v>13100</v>
      </c>
      <c r="D92" s="5" t="s">
        <v>41</v>
      </c>
      <c r="E92" s="6">
        <v>201430.29</v>
      </c>
      <c r="F92" s="6">
        <v>0</v>
      </c>
      <c r="G92" s="6">
        <v>0</v>
      </c>
      <c r="H92" s="6">
        <v>201430.29</v>
      </c>
      <c r="I92" s="6">
        <v>27392.22</v>
      </c>
      <c r="J92" s="7">
        <f t="shared" si="4"/>
        <v>0.13598858443782214</v>
      </c>
      <c r="K92" s="6">
        <v>27392.22</v>
      </c>
      <c r="L92" s="7">
        <f t="shared" si="5"/>
        <v>0.13598858443782214</v>
      </c>
      <c r="M92" s="6">
        <v>27392.22</v>
      </c>
      <c r="N92" s="7">
        <f t="shared" si="6"/>
        <v>1</v>
      </c>
      <c r="O92" s="8">
        <f t="shared" si="7"/>
        <v>0</v>
      </c>
      <c r="P92" s="6">
        <v>174038.07</v>
      </c>
    </row>
    <row r="93" spans="1:16" x14ac:dyDescent="0.25">
      <c r="A93" s="4">
        <v>103</v>
      </c>
      <c r="B93" s="4">
        <v>3230</v>
      </c>
      <c r="C93" s="4">
        <v>16000</v>
      </c>
      <c r="D93" s="5" t="s">
        <v>19</v>
      </c>
      <c r="E93" s="6">
        <v>105453.45</v>
      </c>
      <c r="F93" s="6">
        <v>0</v>
      </c>
      <c r="G93" s="6">
        <v>0</v>
      </c>
      <c r="H93" s="6">
        <v>105453.45</v>
      </c>
      <c r="I93" s="6">
        <v>30782.33</v>
      </c>
      <c r="J93" s="7">
        <f t="shared" si="4"/>
        <v>0.29190443745557876</v>
      </c>
      <c r="K93" s="6">
        <v>30782.33</v>
      </c>
      <c r="L93" s="7">
        <f t="shared" si="5"/>
        <v>0.29190443745557876</v>
      </c>
      <c r="M93" s="6">
        <v>19867.47</v>
      </c>
      <c r="N93" s="7">
        <f t="shared" si="6"/>
        <v>0.64541800442006825</v>
      </c>
      <c r="O93" s="8">
        <f t="shared" si="7"/>
        <v>10914.86</v>
      </c>
      <c r="P93" s="6">
        <v>74671.12</v>
      </c>
    </row>
    <row r="94" spans="1:16" x14ac:dyDescent="0.25">
      <c r="A94" s="4">
        <v>103</v>
      </c>
      <c r="B94" s="4">
        <v>3230</v>
      </c>
      <c r="C94" s="4">
        <v>21200</v>
      </c>
      <c r="D94" s="5" t="s">
        <v>72</v>
      </c>
      <c r="E94" s="6">
        <v>309758.71999999997</v>
      </c>
      <c r="F94" s="6">
        <v>0</v>
      </c>
      <c r="G94" s="6">
        <v>0</v>
      </c>
      <c r="H94" s="6">
        <v>309758.71999999997</v>
      </c>
      <c r="I94" s="6">
        <v>154879.35999999999</v>
      </c>
      <c r="J94" s="7">
        <f t="shared" si="4"/>
        <v>0.5</v>
      </c>
      <c r="K94" s="6">
        <v>0</v>
      </c>
      <c r="L94" s="7">
        <f t="shared" si="5"/>
        <v>0</v>
      </c>
      <c r="M94" s="6">
        <v>0</v>
      </c>
      <c r="N94" s="7" t="e">
        <f t="shared" si="6"/>
        <v>#DIV/0!</v>
      </c>
      <c r="O94" s="8">
        <f t="shared" si="7"/>
        <v>0</v>
      </c>
      <c r="P94" s="6">
        <v>154879.35999999999</v>
      </c>
    </row>
    <row r="95" spans="1:16" x14ac:dyDescent="0.25">
      <c r="A95" s="4">
        <v>103</v>
      </c>
      <c r="B95" s="4">
        <v>3230</v>
      </c>
      <c r="C95" s="4">
        <v>21201</v>
      </c>
      <c r="D95" s="5" t="s">
        <v>73</v>
      </c>
      <c r="E95" s="6">
        <v>14417.69</v>
      </c>
      <c r="F95" s="6">
        <v>0</v>
      </c>
      <c r="G95" s="6">
        <v>0</v>
      </c>
      <c r="H95" s="6">
        <v>14417.69</v>
      </c>
      <c r="I95" s="6">
        <v>6007.37</v>
      </c>
      <c r="J95" s="7">
        <f t="shared" si="4"/>
        <v>0.41666660886730117</v>
      </c>
      <c r="K95" s="6">
        <v>2060.7800000000002</v>
      </c>
      <c r="L95" s="7">
        <f t="shared" si="5"/>
        <v>0.14293413161192953</v>
      </c>
      <c r="M95" s="6">
        <v>2060.7800000000002</v>
      </c>
      <c r="N95" s="7">
        <f t="shared" si="6"/>
        <v>1</v>
      </c>
      <c r="O95" s="8">
        <f t="shared" si="7"/>
        <v>0</v>
      </c>
      <c r="P95" s="6">
        <v>8410.32</v>
      </c>
    </row>
    <row r="96" spans="1:16" x14ac:dyDescent="0.25">
      <c r="A96" s="4">
        <v>103</v>
      </c>
      <c r="B96" s="4">
        <v>3230</v>
      </c>
      <c r="C96" s="4">
        <v>21300</v>
      </c>
      <c r="D96" s="5" t="s">
        <v>74</v>
      </c>
      <c r="E96" s="6">
        <v>1184.5899999999999</v>
      </c>
      <c r="F96" s="6">
        <v>0</v>
      </c>
      <c r="G96" s="6">
        <v>0</v>
      </c>
      <c r="H96" s="6">
        <v>1184.5899999999999</v>
      </c>
      <c r="I96" s="6">
        <v>24.2</v>
      </c>
      <c r="J96" s="7">
        <f t="shared" si="4"/>
        <v>2.0429009193054137E-2</v>
      </c>
      <c r="K96" s="6">
        <v>24.2</v>
      </c>
      <c r="L96" s="7">
        <f t="shared" si="5"/>
        <v>2.0429009193054137E-2</v>
      </c>
      <c r="M96" s="6">
        <v>24.2</v>
      </c>
      <c r="N96" s="7">
        <f t="shared" si="6"/>
        <v>1</v>
      </c>
      <c r="O96" s="8">
        <f t="shared" si="7"/>
        <v>0</v>
      </c>
      <c r="P96" s="6">
        <v>1160.3900000000001</v>
      </c>
    </row>
    <row r="97" spans="1:16" x14ac:dyDescent="0.25">
      <c r="A97" s="4">
        <v>103</v>
      </c>
      <c r="B97" s="4">
        <v>3230</v>
      </c>
      <c r="C97" s="4">
        <v>22100</v>
      </c>
      <c r="D97" s="5" t="s">
        <v>75</v>
      </c>
      <c r="E97" s="6">
        <v>189883.09</v>
      </c>
      <c r="F97" s="6">
        <v>0</v>
      </c>
      <c r="G97" s="6">
        <v>0</v>
      </c>
      <c r="H97" s="6">
        <v>189883.09</v>
      </c>
      <c r="I97" s="6">
        <v>26922.52</v>
      </c>
      <c r="J97" s="7">
        <f t="shared" si="4"/>
        <v>0.14178471605870749</v>
      </c>
      <c r="K97" s="6">
        <v>19.75</v>
      </c>
      <c r="L97" s="7">
        <f t="shared" si="5"/>
        <v>1.0401136825822668E-4</v>
      </c>
      <c r="M97" s="6">
        <v>19.75</v>
      </c>
      <c r="N97" s="7">
        <f t="shared" si="6"/>
        <v>1</v>
      </c>
      <c r="O97" s="8">
        <f t="shared" si="7"/>
        <v>0</v>
      </c>
      <c r="P97" s="6">
        <v>146471.45000000001</v>
      </c>
    </row>
    <row r="98" spans="1:16" x14ac:dyDescent="0.25">
      <c r="A98" s="4">
        <v>103</v>
      </c>
      <c r="B98" s="4">
        <v>3230</v>
      </c>
      <c r="C98" s="4">
        <v>22101</v>
      </c>
      <c r="D98" s="5" t="s">
        <v>76</v>
      </c>
      <c r="E98" s="6">
        <v>70244.89</v>
      </c>
      <c r="F98" s="6">
        <v>0</v>
      </c>
      <c r="G98" s="6">
        <v>0</v>
      </c>
      <c r="H98" s="6">
        <v>70244.89</v>
      </c>
      <c r="I98" s="6">
        <v>70244.89</v>
      </c>
      <c r="J98" s="7">
        <f t="shared" si="4"/>
        <v>1</v>
      </c>
      <c r="K98" s="6">
        <v>0</v>
      </c>
      <c r="L98" s="7">
        <f t="shared" si="5"/>
        <v>0</v>
      </c>
      <c r="M98" s="6">
        <v>0</v>
      </c>
      <c r="N98" s="7" t="e">
        <f t="shared" si="6"/>
        <v>#DIV/0!</v>
      </c>
      <c r="O98" s="8">
        <f t="shared" si="7"/>
        <v>0</v>
      </c>
      <c r="P98" s="6">
        <v>0</v>
      </c>
    </row>
    <row r="99" spans="1:16" x14ac:dyDescent="0.25">
      <c r="A99" s="4">
        <v>103</v>
      </c>
      <c r="B99" s="4">
        <v>3230</v>
      </c>
      <c r="C99" s="4">
        <v>22102</v>
      </c>
      <c r="D99" s="5" t="s">
        <v>77</v>
      </c>
      <c r="E99" s="6">
        <v>420990.87</v>
      </c>
      <c r="F99" s="6">
        <v>0</v>
      </c>
      <c r="G99" s="6">
        <v>0</v>
      </c>
      <c r="H99" s="6">
        <v>420990.87</v>
      </c>
      <c r="I99" s="6">
        <v>93425.37</v>
      </c>
      <c r="J99" s="7">
        <f t="shared" si="4"/>
        <v>0.22191780548590043</v>
      </c>
      <c r="K99" s="6">
        <v>0</v>
      </c>
      <c r="L99" s="7">
        <f t="shared" si="5"/>
        <v>0</v>
      </c>
      <c r="M99" s="6">
        <v>0</v>
      </c>
      <c r="N99" s="7" t="e">
        <f t="shared" si="6"/>
        <v>#DIV/0!</v>
      </c>
      <c r="O99" s="8">
        <f t="shared" si="7"/>
        <v>0</v>
      </c>
      <c r="P99" s="6">
        <v>90065.5</v>
      </c>
    </row>
    <row r="100" spans="1:16" x14ac:dyDescent="0.25">
      <c r="A100" s="4">
        <v>103</v>
      </c>
      <c r="B100" s="4">
        <v>3230</v>
      </c>
      <c r="C100" s="4">
        <v>22300</v>
      </c>
      <c r="D100" s="5" t="s">
        <v>78</v>
      </c>
      <c r="E100" s="6">
        <v>1500</v>
      </c>
      <c r="F100" s="6">
        <v>0</v>
      </c>
      <c r="G100" s="6">
        <v>0</v>
      </c>
      <c r="H100" s="6">
        <v>1500</v>
      </c>
      <c r="I100" s="6">
        <v>3034.47</v>
      </c>
      <c r="J100" s="7">
        <f t="shared" si="4"/>
        <v>2.02298</v>
      </c>
      <c r="K100" s="6">
        <v>0</v>
      </c>
      <c r="L100" s="7">
        <f t="shared" si="5"/>
        <v>0</v>
      </c>
      <c r="M100" s="6">
        <v>0</v>
      </c>
      <c r="N100" s="7" t="e">
        <f t="shared" si="6"/>
        <v>#DIV/0!</v>
      </c>
      <c r="O100" s="8">
        <f t="shared" si="7"/>
        <v>0</v>
      </c>
      <c r="P100" s="6">
        <v>-1534.47</v>
      </c>
    </row>
    <row r="101" spans="1:16" x14ac:dyDescent="0.25">
      <c r="A101" s="4">
        <v>103</v>
      </c>
      <c r="B101" s="4">
        <v>3230</v>
      </c>
      <c r="C101" s="4">
        <v>22500</v>
      </c>
      <c r="D101" s="5" t="s">
        <v>79</v>
      </c>
      <c r="E101" s="6">
        <v>712.04</v>
      </c>
      <c r="F101" s="6">
        <v>0</v>
      </c>
      <c r="G101" s="6">
        <v>0</v>
      </c>
      <c r="H101" s="6">
        <v>712.04</v>
      </c>
      <c r="I101" s="6">
        <v>0</v>
      </c>
      <c r="J101" s="7">
        <f t="shared" si="4"/>
        <v>0</v>
      </c>
      <c r="K101" s="6">
        <v>0</v>
      </c>
      <c r="L101" s="7">
        <f t="shared" si="5"/>
        <v>0</v>
      </c>
      <c r="M101" s="6">
        <v>0</v>
      </c>
      <c r="N101" s="7" t="e">
        <f t="shared" si="6"/>
        <v>#DIV/0!</v>
      </c>
      <c r="O101" s="8">
        <f t="shared" si="7"/>
        <v>0</v>
      </c>
      <c r="P101" s="6">
        <v>712.04</v>
      </c>
    </row>
    <row r="102" spans="1:16" x14ac:dyDescent="0.25">
      <c r="A102" s="4">
        <v>103</v>
      </c>
      <c r="B102" s="4">
        <v>3230</v>
      </c>
      <c r="C102" s="4">
        <v>22699</v>
      </c>
      <c r="D102" s="5" t="s">
        <v>80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7" t="e">
        <f t="shared" si="4"/>
        <v>#DIV/0!</v>
      </c>
      <c r="K102" s="6">
        <v>0</v>
      </c>
      <c r="L102" s="7" t="e">
        <f t="shared" si="5"/>
        <v>#DIV/0!</v>
      </c>
      <c r="M102" s="6">
        <v>0</v>
      </c>
      <c r="N102" s="7" t="e">
        <f t="shared" si="6"/>
        <v>#DIV/0!</v>
      </c>
      <c r="O102" s="8">
        <f t="shared" si="7"/>
        <v>0</v>
      </c>
      <c r="P102" s="6">
        <v>0</v>
      </c>
    </row>
    <row r="103" spans="1:16" x14ac:dyDescent="0.25">
      <c r="A103" s="4">
        <v>103</v>
      </c>
      <c r="B103" s="4">
        <v>3230</v>
      </c>
      <c r="C103" s="4">
        <v>22700</v>
      </c>
      <c r="D103" s="5" t="s">
        <v>81</v>
      </c>
      <c r="E103" s="6">
        <v>1458423.24</v>
      </c>
      <c r="F103" s="6">
        <v>0</v>
      </c>
      <c r="G103" s="6">
        <v>0</v>
      </c>
      <c r="H103" s="6">
        <v>1458423.24</v>
      </c>
      <c r="I103" s="6">
        <v>1072604.51</v>
      </c>
      <c r="J103" s="7">
        <f t="shared" si="4"/>
        <v>0.7354548944242002</v>
      </c>
      <c r="K103" s="6">
        <v>89383.7</v>
      </c>
      <c r="L103" s="7">
        <f t="shared" si="5"/>
        <v>6.1287901583356556E-2</v>
      </c>
      <c r="M103" s="6">
        <v>89383.7</v>
      </c>
      <c r="N103" s="7">
        <f t="shared" si="6"/>
        <v>1</v>
      </c>
      <c r="O103" s="8">
        <f t="shared" si="7"/>
        <v>0</v>
      </c>
      <c r="P103" s="6">
        <v>385818.73</v>
      </c>
    </row>
    <row r="104" spans="1:16" x14ac:dyDescent="0.25">
      <c r="A104" s="4">
        <v>103</v>
      </c>
      <c r="B104" s="4">
        <v>3230</v>
      </c>
      <c r="C104" s="4">
        <v>22724</v>
      </c>
      <c r="D104" s="5" t="s">
        <v>82</v>
      </c>
      <c r="E104" s="6">
        <v>1226461.8899999999</v>
      </c>
      <c r="F104" s="6">
        <v>0</v>
      </c>
      <c r="G104" s="6">
        <v>0</v>
      </c>
      <c r="H104" s="6">
        <v>1226461.8899999999</v>
      </c>
      <c r="I104" s="6">
        <v>436786.77</v>
      </c>
      <c r="J104" s="7">
        <f t="shared" si="4"/>
        <v>0.35613562358631468</v>
      </c>
      <c r="K104" s="6">
        <v>46933.26</v>
      </c>
      <c r="L104" s="7">
        <f t="shared" si="5"/>
        <v>3.826719801297699E-2</v>
      </c>
      <c r="M104" s="6">
        <v>46933.26</v>
      </c>
      <c r="N104" s="7">
        <f t="shared" si="6"/>
        <v>1</v>
      </c>
      <c r="O104" s="8">
        <f t="shared" si="7"/>
        <v>0</v>
      </c>
      <c r="P104" s="6">
        <v>-65916.09</v>
      </c>
    </row>
    <row r="105" spans="1:16" x14ac:dyDescent="0.25">
      <c r="A105" s="4">
        <v>103</v>
      </c>
      <c r="B105" s="4">
        <v>3230</v>
      </c>
      <c r="C105" s="4">
        <v>22725</v>
      </c>
      <c r="D105" s="5" t="s">
        <v>83</v>
      </c>
      <c r="E105" s="6">
        <v>5000</v>
      </c>
      <c r="F105" s="6">
        <v>0</v>
      </c>
      <c r="G105" s="6">
        <v>0</v>
      </c>
      <c r="H105" s="6">
        <v>5000</v>
      </c>
      <c r="I105" s="6">
        <v>0</v>
      </c>
      <c r="J105" s="7">
        <f t="shared" si="4"/>
        <v>0</v>
      </c>
      <c r="K105" s="6">
        <v>0</v>
      </c>
      <c r="L105" s="7">
        <f t="shared" si="5"/>
        <v>0</v>
      </c>
      <c r="M105" s="6">
        <v>0</v>
      </c>
      <c r="N105" s="7" t="e">
        <f t="shared" si="6"/>
        <v>#DIV/0!</v>
      </c>
      <c r="O105" s="8">
        <f t="shared" si="7"/>
        <v>0</v>
      </c>
      <c r="P105" s="6">
        <v>5000</v>
      </c>
    </row>
    <row r="106" spans="1:16" x14ac:dyDescent="0.25">
      <c r="A106" s="4">
        <v>103</v>
      </c>
      <c r="B106" s="4">
        <v>3230</v>
      </c>
      <c r="C106" s="4">
        <v>63200</v>
      </c>
      <c r="D106" s="5" t="s">
        <v>84</v>
      </c>
      <c r="E106" s="6">
        <v>146721.22</v>
      </c>
      <c r="F106" s="6">
        <v>253278.78</v>
      </c>
      <c r="G106" s="6">
        <v>253278.78</v>
      </c>
      <c r="H106" s="6">
        <v>400000</v>
      </c>
      <c r="I106" s="6">
        <v>0</v>
      </c>
      <c r="J106" s="7">
        <f t="shared" si="4"/>
        <v>0</v>
      </c>
      <c r="K106" s="6">
        <v>0</v>
      </c>
      <c r="L106" s="7">
        <f t="shared" si="5"/>
        <v>0</v>
      </c>
      <c r="M106" s="6">
        <v>0</v>
      </c>
      <c r="N106" s="7" t="e">
        <f t="shared" si="6"/>
        <v>#DIV/0!</v>
      </c>
      <c r="O106" s="8">
        <f t="shared" si="7"/>
        <v>0</v>
      </c>
      <c r="P106" s="6">
        <v>400000</v>
      </c>
    </row>
    <row r="107" spans="1:16" x14ac:dyDescent="0.25">
      <c r="A107" s="4">
        <v>103</v>
      </c>
      <c r="B107" s="4">
        <v>3250</v>
      </c>
      <c r="C107" s="4">
        <v>13000</v>
      </c>
      <c r="D107" s="5" t="s">
        <v>85</v>
      </c>
      <c r="E107" s="6">
        <v>0</v>
      </c>
      <c r="F107" s="6">
        <v>0</v>
      </c>
      <c r="G107" s="6">
        <v>0</v>
      </c>
      <c r="H107" s="6">
        <v>0</v>
      </c>
      <c r="I107" s="6">
        <v>2121.06</v>
      </c>
      <c r="J107" s="7" t="e">
        <f t="shared" si="4"/>
        <v>#DIV/0!</v>
      </c>
      <c r="K107" s="6">
        <v>2121.06</v>
      </c>
      <c r="L107" s="7" t="e">
        <f t="shared" si="5"/>
        <v>#DIV/0!</v>
      </c>
      <c r="M107" s="6">
        <v>2121.06</v>
      </c>
      <c r="N107" s="7">
        <f t="shared" si="6"/>
        <v>1</v>
      </c>
      <c r="O107" s="8">
        <f t="shared" si="7"/>
        <v>0</v>
      </c>
      <c r="P107" s="6">
        <v>-2121.06</v>
      </c>
    </row>
    <row r="108" spans="1:16" x14ac:dyDescent="0.25">
      <c r="A108" s="4">
        <v>103</v>
      </c>
      <c r="B108" s="4">
        <v>3250</v>
      </c>
      <c r="C108" s="4">
        <v>13002</v>
      </c>
      <c r="D108" s="5" t="s">
        <v>40</v>
      </c>
      <c r="E108" s="6">
        <v>0</v>
      </c>
      <c r="F108" s="6">
        <v>0</v>
      </c>
      <c r="G108" s="6">
        <v>0</v>
      </c>
      <c r="H108" s="6">
        <v>0</v>
      </c>
      <c r="I108" s="6">
        <v>2464.2800000000002</v>
      </c>
      <c r="J108" s="7" t="e">
        <f t="shared" si="4"/>
        <v>#DIV/0!</v>
      </c>
      <c r="K108" s="6">
        <v>2464.2800000000002</v>
      </c>
      <c r="L108" s="7" t="e">
        <f t="shared" si="5"/>
        <v>#DIV/0!</v>
      </c>
      <c r="M108" s="6">
        <v>2464.2800000000002</v>
      </c>
      <c r="N108" s="7">
        <f t="shared" si="6"/>
        <v>1</v>
      </c>
      <c r="O108" s="8">
        <f t="shared" si="7"/>
        <v>0</v>
      </c>
      <c r="P108" s="6">
        <v>-2464.2800000000002</v>
      </c>
    </row>
    <row r="109" spans="1:16" x14ac:dyDescent="0.25">
      <c r="A109" s="4">
        <v>103</v>
      </c>
      <c r="B109" s="4">
        <v>3250</v>
      </c>
      <c r="C109" s="4">
        <v>13100</v>
      </c>
      <c r="D109" s="5" t="s">
        <v>41</v>
      </c>
      <c r="E109" s="6">
        <v>53851.38</v>
      </c>
      <c r="F109" s="6">
        <v>0</v>
      </c>
      <c r="G109" s="6">
        <v>0</v>
      </c>
      <c r="H109" s="6">
        <v>53851.38</v>
      </c>
      <c r="I109" s="6">
        <v>3900.62</v>
      </c>
      <c r="J109" s="7">
        <f t="shared" si="4"/>
        <v>7.2433055568863786E-2</v>
      </c>
      <c r="K109" s="6">
        <v>3900.62</v>
      </c>
      <c r="L109" s="7">
        <f t="shared" si="5"/>
        <v>7.2433055568863786E-2</v>
      </c>
      <c r="M109" s="6">
        <v>3900.62</v>
      </c>
      <c r="N109" s="7">
        <f t="shared" si="6"/>
        <v>1</v>
      </c>
      <c r="O109" s="8">
        <f t="shared" si="7"/>
        <v>0</v>
      </c>
      <c r="P109" s="6">
        <v>49950.76</v>
      </c>
    </row>
    <row r="110" spans="1:16" x14ac:dyDescent="0.25">
      <c r="A110" s="4">
        <v>103</v>
      </c>
      <c r="B110" s="4">
        <v>3250</v>
      </c>
      <c r="C110" s="4">
        <v>16000</v>
      </c>
      <c r="D110" s="5" t="s">
        <v>19</v>
      </c>
      <c r="E110" s="6">
        <v>16155.41</v>
      </c>
      <c r="F110" s="6">
        <v>0</v>
      </c>
      <c r="G110" s="6">
        <v>0</v>
      </c>
      <c r="H110" s="6">
        <v>16155.41</v>
      </c>
      <c r="I110" s="6">
        <v>2332.21</v>
      </c>
      <c r="J110" s="7">
        <f t="shared" si="4"/>
        <v>0.14436092924908747</v>
      </c>
      <c r="K110" s="6">
        <v>2332.21</v>
      </c>
      <c r="L110" s="7">
        <f t="shared" si="5"/>
        <v>0.14436092924908747</v>
      </c>
      <c r="M110" s="6">
        <v>1553.56</v>
      </c>
      <c r="N110" s="7">
        <f t="shared" si="6"/>
        <v>0.66613212360807983</v>
      </c>
      <c r="O110" s="8">
        <f t="shared" si="7"/>
        <v>778.65000000000009</v>
      </c>
      <c r="P110" s="6">
        <v>13823.2</v>
      </c>
    </row>
    <row r="111" spans="1:16" x14ac:dyDescent="0.25">
      <c r="A111" s="4">
        <v>103</v>
      </c>
      <c r="B111" s="4">
        <v>3260</v>
      </c>
      <c r="C111" s="4">
        <v>48100</v>
      </c>
      <c r="D111" s="5" t="s">
        <v>86</v>
      </c>
      <c r="E111" s="6">
        <v>25000</v>
      </c>
      <c r="F111" s="6">
        <v>0</v>
      </c>
      <c r="G111" s="6">
        <v>0</v>
      </c>
      <c r="H111" s="6">
        <v>25000</v>
      </c>
      <c r="I111" s="6">
        <v>0</v>
      </c>
      <c r="J111" s="7">
        <f t="shared" si="4"/>
        <v>0</v>
      </c>
      <c r="K111" s="6">
        <v>0</v>
      </c>
      <c r="L111" s="7">
        <f t="shared" si="5"/>
        <v>0</v>
      </c>
      <c r="M111" s="6">
        <v>0</v>
      </c>
      <c r="N111" s="7" t="e">
        <f t="shared" si="6"/>
        <v>#DIV/0!</v>
      </c>
      <c r="O111" s="8">
        <f t="shared" si="7"/>
        <v>0</v>
      </c>
      <c r="P111" s="6">
        <v>24400</v>
      </c>
    </row>
    <row r="112" spans="1:16" x14ac:dyDescent="0.25">
      <c r="A112" s="4">
        <v>103</v>
      </c>
      <c r="B112" s="4">
        <v>3260</v>
      </c>
      <c r="C112" s="4">
        <v>48900</v>
      </c>
      <c r="D112" s="5" t="s">
        <v>87</v>
      </c>
      <c r="E112" s="6">
        <v>140000</v>
      </c>
      <c r="F112" s="6">
        <v>0</v>
      </c>
      <c r="G112" s="6">
        <v>0</v>
      </c>
      <c r="H112" s="6">
        <v>140000</v>
      </c>
      <c r="I112" s="6">
        <v>0</v>
      </c>
      <c r="J112" s="7">
        <f t="shared" si="4"/>
        <v>0</v>
      </c>
      <c r="K112" s="6">
        <v>0</v>
      </c>
      <c r="L112" s="7">
        <f t="shared" si="5"/>
        <v>0</v>
      </c>
      <c r="M112" s="6">
        <v>0</v>
      </c>
      <c r="N112" s="7" t="e">
        <f t="shared" si="6"/>
        <v>#DIV/0!</v>
      </c>
      <c r="O112" s="8">
        <f t="shared" si="7"/>
        <v>0</v>
      </c>
      <c r="P112" s="6">
        <v>140000</v>
      </c>
    </row>
    <row r="113" spans="1:16" x14ac:dyDescent="0.25">
      <c r="A113" s="4">
        <v>103</v>
      </c>
      <c r="B113" s="4">
        <v>3260</v>
      </c>
      <c r="C113" s="4">
        <v>48901</v>
      </c>
      <c r="D113" s="5" t="s">
        <v>88</v>
      </c>
      <c r="E113" s="6">
        <v>260000</v>
      </c>
      <c r="F113" s="6">
        <v>0</v>
      </c>
      <c r="G113" s="6">
        <v>0</v>
      </c>
      <c r="H113" s="6">
        <v>260000</v>
      </c>
      <c r="I113" s="6">
        <v>0</v>
      </c>
      <c r="J113" s="7">
        <f t="shared" si="4"/>
        <v>0</v>
      </c>
      <c r="K113" s="6">
        <v>0</v>
      </c>
      <c r="L113" s="7">
        <f t="shared" si="5"/>
        <v>0</v>
      </c>
      <c r="M113" s="6">
        <v>0</v>
      </c>
      <c r="N113" s="7" t="e">
        <f t="shared" si="6"/>
        <v>#DIV/0!</v>
      </c>
      <c r="O113" s="8">
        <f t="shared" si="7"/>
        <v>0</v>
      </c>
      <c r="P113" s="6">
        <v>260000</v>
      </c>
    </row>
    <row r="114" spans="1:16" x14ac:dyDescent="0.25">
      <c r="A114" s="4">
        <v>103</v>
      </c>
      <c r="B114" s="4">
        <v>3260</v>
      </c>
      <c r="C114" s="4">
        <v>48902</v>
      </c>
      <c r="D114" s="5" t="s">
        <v>89</v>
      </c>
      <c r="E114" s="6">
        <v>100000</v>
      </c>
      <c r="F114" s="6">
        <v>0</v>
      </c>
      <c r="G114" s="6">
        <v>0</v>
      </c>
      <c r="H114" s="6">
        <v>100000</v>
      </c>
      <c r="I114" s="6">
        <v>0</v>
      </c>
      <c r="J114" s="7">
        <f t="shared" si="4"/>
        <v>0</v>
      </c>
      <c r="K114" s="6">
        <v>0</v>
      </c>
      <c r="L114" s="7">
        <f t="shared" si="5"/>
        <v>0</v>
      </c>
      <c r="M114" s="6">
        <v>0</v>
      </c>
      <c r="N114" s="7" t="e">
        <f t="shared" si="6"/>
        <v>#DIV/0!</v>
      </c>
      <c r="O114" s="8">
        <f t="shared" si="7"/>
        <v>0</v>
      </c>
      <c r="P114" s="6">
        <v>100000</v>
      </c>
    </row>
    <row r="115" spans="1:16" x14ac:dyDescent="0.25">
      <c r="A115" s="4">
        <v>103</v>
      </c>
      <c r="B115" s="4">
        <v>3270</v>
      </c>
      <c r="C115" s="4">
        <v>13000</v>
      </c>
      <c r="D115" s="5" t="s">
        <v>39</v>
      </c>
      <c r="E115" s="6">
        <v>18758.66</v>
      </c>
      <c r="F115" s="6">
        <v>0</v>
      </c>
      <c r="G115" s="6">
        <v>0</v>
      </c>
      <c r="H115" s="6">
        <v>18758.66</v>
      </c>
      <c r="I115" s="6">
        <v>0</v>
      </c>
      <c r="J115" s="7">
        <f t="shared" si="4"/>
        <v>0</v>
      </c>
      <c r="K115" s="6">
        <v>0</v>
      </c>
      <c r="L115" s="7">
        <f t="shared" si="5"/>
        <v>0</v>
      </c>
      <c r="M115" s="6">
        <v>0</v>
      </c>
      <c r="N115" s="7" t="e">
        <f t="shared" si="6"/>
        <v>#DIV/0!</v>
      </c>
      <c r="O115" s="8">
        <f t="shared" si="7"/>
        <v>0</v>
      </c>
      <c r="P115" s="6">
        <v>18758.66</v>
      </c>
    </row>
    <row r="116" spans="1:16" x14ac:dyDescent="0.25">
      <c r="A116" s="4">
        <v>103</v>
      </c>
      <c r="B116" s="4">
        <v>3270</v>
      </c>
      <c r="C116" s="4">
        <v>13002</v>
      </c>
      <c r="D116" s="5" t="s">
        <v>40</v>
      </c>
      <c r="E116" s="6">
        <v>38152.660000000003</v>
      </c>
      <c r="F116" s="6">
        <v>0</v>
      </c>
      <c r="G116" s="6">
        <v>0</v>
      </c>
      <c r="H116" s="6">
        <v>38152.660000000003</v>
      </c>
      <c r="I116" s="6">
        <v>0</v>
      </c>
      <c r="J116" s="7">
        <f t="shared" si="4"/>
        <v>0</v>
      </c>
      <c r="K116" s="6">
        <v>0</v>
      </c>
      <c r="L116" s="7">
        <f t="shared" si="5"/>
        <v>0</v>
      </c>
      <c r="M116" s="6">
        <v>0</v>
      </c>
      <c r="N116" s="7" t="e">
        <f t="shared" si="6"/>
        <v>#DIV/0!</v>
      </c>
      <c r="O116" s="8">
        <f t="shared" si="7"/>
        <v>0</v>
      </c>
      <c r="P116" s="6">
        <v>38152.660000000003</v>
      </c>
    </row>
    <row r="117" spans="1:16" x14ac:dyDescent="0.25">
      <c r="A117" s="4">
        <v>103</v>
      </c>
      <c r="B117" s="4">
        <v>3270</v>
      </c>
      <c r="C117" s="4">
        <v>16000</v>
      </c>
      <c r="D117" s="5" t="s">
        <v>19</v>
      </c>
      <c r="E117" s="6">
        <v>16183.8</v>
      </c>
      <c r="F117" s="6">
        <v>0</v>
      </c>
      <c r="G117" s="6">
        <v>0</v>
      </c>
      <c r="H117" s="6">
        <v>16183.8</v>
      </c>
      <c r="I117" s="6">
        <v>0</v>
      </c>
      <c r="J117" s="7">
        <f t="shared" si="4"/>
        <v>0</v>
      </c>
      <c r="K117" s="6">
        <v>0</v>
      </c>
      <c r="L117" s="7">
        <f t="shared" si="5"/>
        <v>0</v>
      </c>
      <c r="M117" s="6">
        <v>0</v>
      </c>
      <c r="N117" s="7" t="e">
        <f t="shared" si="6"/>
        <v>#DIV/0!</v>
      </c>
      <c r="O117" s="8">
        <f t="shared" si="7"/>
        <v>0</v>
      </c>
      <c r="P117" s="6">
        <v>16183.8</v>
      </c>
    </row>
    <row r="118" spans="1:16" x14ac:dyDescent="0.25">
      <c r="A118" s="4">
        <v>103</v>
      </c>
      <c r="B118" s="4">
        <v>3270</v>
      </c>
      <c r="C118" s="4">
        <v>22726</v>
      </c>
      <c r="D118" s="5" t="s">
        <v>70</v>
      </c>
      <c r="E118" s="6">
        <v>0</v>
      </c>
      <c r="F118" s="6">
        <v>0</v>
      </c>
      <c r="G118" s="6">
        <v>0</v>
      </c>
      <c r="H118" s="6">
        <v>0</v>
      </c>
      <c r="I118" s="6">
        <v>10658</v>
      </c>
      <c r="J118" s="7" t="e">
        <f t="shared" si="4"/>
        <v>#DIV/0!</v>
      </c>
      <c r="K118" s="6">
        <v>0</v>
      </c>
      <c r="L118" s="7" t="e">
        <f t="shared" si="5"/>
        <v>#DIV/0!</v>
      </c>
      <c r="M118" s="6">
        <v>0</v>
      </c>
      <c r="N118" s="7" t="e">
        <f t="shared" si="6"/>
        <v>#DIV/0!</v>
      </c>
      <c r="O118" s="8">
        <f t="shared" si="7"/>
        <v>0</v>
      </c>
      <c r="P118" s="6">
        <v>-10658</v>
      </c>
    </row>
    <row r="119" spans="1:16" x14ac:dyDescent="0.25">
      <c r="A119" s="4">
        <v>103</v>
      </c>
      <c r="B119" s="4">
        <v>3300</v>
      </c>
      <c r="C119" s="4">
        <v>13000</v>
      </c>
      <c r="D119" s="5" t="s">
        <v>39</v>
      </c>
      <c r="E119" s="6">
        <v>21321.19</v>
      </c>
      <c r="F119" s="6">
        <v>0</v>
      </c>
      <c r="G119" s="6">
        <v>0</v>
      </c>
      <c r="H119" s="6">
        <v>21321.19</v>
      </c>
      <c r="I119" s="6">
        <v>45378.57</v>
      </c>
      <c r="J119" s="7">
        <f t="shared" si="4"/>
        <v>2.1283319552051272</v>
      </c>
      <c r="K119" s="6">
        <v>45378.57</v>
      </c>
      <c r="L119" s="7">
        <f t="shared" si="5"/>
        <v>2.1283319552051272</v>
      </c>
      <c r="M119" s="6">
        <v>45378.57</v>
      </c>
      <c r="N119" s="7">
        <f t="shared" si="6"/>
        <v>1</v>
      </c>
      <c r="O119" s="8">
        <f t="shared" si="7"/>
        <v>0</v>
      </c>
      <c r="P119" s="6">
        <v>-24057.38</v>
      </c>
    </row>
    <row r="120" spans="1:16" x14ac:dyDescent="0.25">
      <c r="A120" s="4">
        <v>103</v>
      </c>
      <c r="B120" s="4">
        <v>3300</v>
      </c>
      <c r="C120" s="4">
        <v>13002</v>
      </c>
      <c r="D120" s="5" t="s">
        <v>40</v>
      </c>
      <c r="E120" s="6">
        <v>15211.61</v>
      </c>
      <c r="F120" s="6">
        <v>0</v>
      </c>
      <c r="G120" s="6">
        <v>0</v>
      </c>
      <c r="H120" s="6">
        <v>15211.61</v>
      </c>
      <c r="I120" s="6">
        <v>38405.43</v>
      </c>
      <c r="J120" s="7">
        <f t="shared" si="4"/>
        <v>2.524744586536205</v>
      </c>
      <c r="K120" s="6">
        <v>38405.43</v>
      </c>
      <c r="L120" s="7">
        <f t="shared" si="5"/>
        <v>2.524744586536205</v>
      </c>
      <c r="M120" s="6">
        <v>38405.43</v>
      </c>
      <c r="N120" s="7">
        <f t="shared" si="6"/>
        <v>1</v>
      </c>
      <c r="O120" s="8">
        <f t="shared" si="7"/>
        <v>0</v>
      </c>
      <c r="P120" s="6">
        <v>-23193.82</v>
      </c>
    </row>
    <row r="121" spans="1:16" x14ac:dyDescent="0.25">
      <c r="A121" s="4">
        <v>103</v>
      </c>
      <c r="B121" s="4">
        <v>3300</v>
      </c>
      <c r="C121" s="4">
        <v>13100</v>
      </c>
      <c r="D121" s="5" t="s">
        <v>41</v>
      </c>
      <c r="E121" s="6">
        <v>393883.24</v>
      </c>
      <c r="F121" s="6">
        <v>0</v>
      </c>
      <c r="G121" s="6">
        <v>0</v>
      </c>
      <c r="H121" s="6">
        <v>393883.24</v>
      </c>
      <c r="I121" s="6">
        <v>545.98</v>
      </c>
      <c r="J121" s="7">
        <f t="shared" si="4"/>
        <v>1.3861468185343453E-3</v>
      </c>
      <c r="K121" s="6">
        <v>545.98</v>
      </c>
      <c r="L121" s="7">
        <f t="shared" si="5"/>
        <v>1.3861468185343453E-3</v>
      </c>
      <c r="M121" s="6">
        <v>545.98</v>
      </c>
      <c r="N121" s="7">
        <f t="shared" si="6"/>
        <v>1</v>
      </c>
      <c r="O121" s="8">
        <f t="shared" si="7"/>
        <v>0</v>
      </c>
      <c r="P121" s="6">
        <v>393337.26</v>
      </c>
    </row>
    <row r="122" spans="1:16" x14ac:dyDescent="0.25">
      <c r="A122" s="4">
        <v>103</v>
      </c>
      <c r="B122" s="4">
        <v>3300</v>
      </c>
      <c r="C122" s="4">
        <v>16000</v>
      </c>
      <c r="D122" s="5" t="s">
        <v>19</v>
      </c>
      <c r="E122" s="6">
        <v>129124.81</v>
      </c>
      <c r="F122" s="6">
        <v>0</v>
      </c>
      <c r="G122" s="6">
        <v>0</v>
      </c>
      <c r="H122" s="6">
        <v>129124.81</v>
      </c>
      <c r="I122" s="6">
        <v>32051.11</v>
      </c>
      <c r="J122" s="7">
        <f t="shared" si="4"/>
        <v>0.24821806126955773</v>
      </c>
      <c r="K122" s="6">
        <v>32051.11</v>
      </c>
      <c r="L122" s="7">
        <f t="shared" si="5"/>
        <v>0.24821806126955773</v>
      </c>
      <c r="M122" s="6">
        <v>20655.72</v>
      </c>
      <c r="N122" s="7">
        <f t="shared" si="6"/>
        <v>0.64446192347160525</v>
      </c>
      <c r="O122" s="8">
        <f t="shared" si="7"/>
        <v>11395.39</v>
      </c>
      <c r="P122" s="6">
        <v>97073.7</v>
      </c>
    </row>
    <row r="123" spans="1:16" x14ac:dyDescent="0.25">
      <c r="A123" s="4">
        <v>103</v>
      </c>
      <c r="B123" s="4">
        <v>3300</v>
      </c>
      <c r="C123" s="4">
        <v>20500</v>
      </c>
      <c r="D123" s="5" t="s">
        <v>20</v>
      </c>
      <c r="E123" s="6">
        <v>750.69</v>
      </c>
      <c r="F123" s="6">
        <v>0</v>
      </c>
      <c r="G123" s="6">
        <v>0</v>
      </c>
      <c r="H123" s="6">
        <v>750.69</v>
      </c>
      <c r="I123" s="6">
        <v>750.65</v>
      </c>
      <c r="J123" s="7">
        <f t="shared" si="4"/>
        <v>0.99994671568823335</v>
      </c>
      <c r="K123" s="6">
        <v>0</v>
      </c>
      <c r="L123" s="7">
        <f t="shared" si="5"/>
        <v>0</v>
      </c>
      <c r="M123" s="6">
        <v>0</v>
      </c>
      <c r="N123" s="7" t="e">
        <f t="shared" si="6"/>
        <v>#DIV/0!</v>
      </c>
      <c r="O123" s="8">
        <f t="shared" si="7"/>
        <v>0</v>
      </c>
      <c r="P123" s="6">
        <v>-6087.18</v>
      </c>
    </row>
    <row r="124" spans="1:16" x14ac:dyDescent="0.25">
      <c r="A124" s="4">
        <v>103</v>
      </c>
      <c r="B124" s="4">
        <v>3300</v>
      </c>
      <c r="C124" s="4">
        <v>21200</v>
      </c>
      <c r="D124" s="5" t="s">
        <v>72</v>
      </c>
      <c r="E124" s="6">
        <v>267.68</v>
      </c>
      <c r="F124" s="6">
        <v>0</v>
      </c>
      <c r="G124" s="6">
        <v>0</v>
      </c>
      <c r="H124" s="6">
        <v>267.68</v>
      </c>
      <c r="I124" s="6">
        <v>0</v>
      </c>
      <c r="J124" s="7">
        <f t="shared" si="4"/>
        <v>0</v>
      </c>
      <c r="K124" s="6">
        <v>0</v>
      </c>
      <c r="L124" s="7">
        <f t="shared" si="5"/>
        <v>0</v>
      </c>
      <c r="M124" s="6">
        <v>0</v>
      </c>
      <c r="N124" s="7" t="e">
        <f t="shared" si="6"/>
        <v>#DIV/0!</v>
      </c>
      <c r="O124" s="8">
        <f t="shared" si="7"/>
        <v>0</v>
      </c>
      <c r="P124" s="6">
        <v>267.68</v>
      </c>
    </row>
    <row r="125" spans="1:16" x14ac:dyDescent="0.25">
      <c r="A125" s="4">
        <v>103</v>
      </c>
      <c r="B125" s="4">
        <v>3300</v>
      </c>
      <c r="C125" s="4">
        <v>21201</v>
      </c>
      <c r="D125" s="5" t="s">
        <v>73</v>
      </c>
      <c r="E125" s="6">
        <v>9611.7800000000007</v>
      </c>
      <c r="F125" s="6">
        <v>0</v>
      </c>
      <c r="G125" s="6">
        <v>0</v>
      </c>
      <c r="H125" s="6">
        <v>9611.7800000000007</v>
      </c>
      <c r="I125" s="6">
        <v>4004.91</v>
      </c>
      <c r="J125" s="7">
        <f t="shared" si="4"/>
        <v>0.41666684006500354</v>
      </c>
      <c r="K125" s="6">
        <v>1105.3800000000001</v>
      </c>
      <c r="L125" s="7">
        <f t="shared" si="5"/>
        <v>0.11500263218675418</v>
      </c>
      <c r="M125" s="6">
        <v>1105.3800000000001</v>
      </c>
      <c r="N125" s="7">
        <f t="shared" si="6"/>
        <v>1</v>
      </c>
      <c r="O125" s="8">
        <f t="shared" si="7"/>
        <v>0</v>
      </c>
      <c r="P125" s="6">
        <v>5606.87</v>
      </c>
    </row>
    <row r="126" spans="1:16" x14ac:dyDescent="0.25">
      <c r="A126" s="4">
        <v>103</v>
      </c>
      <c r="B126" s="4">
        <v>3300</v>
      </c>
      <c r="C126" s="4">
        <v>22100</v>
      </c>
      <c r="D126" s="5" t="s">
        <v>75</v>
      </c>
      <c r="E126" s="6">
        <v>235369.45</v>
      </c>
      <c r="F126" s="6">
        <v>0</v>
      </c>
      <c r="G126" s="6">
        <v>0</v>
      </c>
      <c r="H126" s="6">
        <v>235369.45</v>
      </c>
      <c r="I126" s="6">
        <v>27374.81</v>
      </c>
      <c r="J126" s="7">
        <f t="shared" si="4"/>
        <v>0.11630570577447498</v>
      </c>
      <c r="K126" s="6">
        <v>0</v>
      </c>
      <c r="L126" s="7">
        <f t="shared" si="5"/>
        <v>0</v>
      </c>
      <c r="M126" s="6">
        <v>0</v>
      </c>
      <c r="N126" s="7" t="e">
        <f t="shared" si="6"/>
        <v>#DIV/0!</v>
      </c>
      <c r="O126" s="8">
        <f t="shared" si="7"/>
        <v>0</v>
      </c>
      <c r="P126" s="6">
        <v>202872.32000000001</v>
      </c>
    </row>
    <row r="127" spans="1:16" x14ac:dyDescent="0.25">
      <c r="A127" s="4">
        <v>103</v>
      </c>
      <c r="B127" s="4">
        <v>3300</v>
      </c>
      <c r="C127" s="4">
        <v>22101</v>
      </c>
      <c r="D127" s="5" t="s">
        <v>76</v>
      </c>
      <c r="E127" s="6">
        <v>7495.9</v>
      </c>
      <c r="F127" s="6">
        <v>0</v>
      </c>
      <c r="G127" s="6">
        <v>0</v>
      </c>
      <c r="H127" s="6">
        <v>7495.9</v>
      </c>
      <c r="I127" s="6">
        <v>7495.9</v>
      </c>
      <c r="J127" s="7">
        <f t="shared" si="4"/>
        <v>1</v>
      </c>
      <c r="K127" s="6">
        <v>0</v>
      </c>
      <c r="L127" s="7">
        <f t="shared" si="5"/>
        <v>0</v>
      </c>
      <c r="M127" s="6">
        <v>0</v>
      </c>
      <c r="N127" s="7" t="e">
        <f t="shared" si="6"/>
        <v>#DIV/0!</v>
      </c>
      <c r="O127" s="8">
        <f t="shared" si="7"/>
        <v>0</v>
      </c>
      <c r="P127" s="6">
        <v>0</v>
      </c>
    </row>
    <row r="128" spans="1:16" x14ac:dyDescent="0.25">
      <c r="A128" s="4">
        <v>103</v>
      </c>
      <c r="B128" s="4">
        <v>3300</v>
      </c>
      <c r="C128" s="4">
        <v>22102</v>
      </c>
      <c r="D128" s="5" t="s">
        <v>77</v>
      </c>
      <c r="E128" s="6">
        <v>98786.86</v>
      </c>
      <c r="F128" s="6">
        <v>0</v>
      </c>
      <c r="G128" s="6">
        <v>0</v>
      </c>
      <c r="H128" s="6">
        <v>98786.86</v>
      </c>
      <c r="I128" s="6">
        <v>21922.560000000001</v>
      </c>
      <c r="J128" s="7">
        <f t="shared" si="4"/>
        <v>0.22191777327470477</v>
      </c>
      <c r="K128" s="6">
        <v>0</v>
      </c>
      <c r="L128" s="7">
        <f t="shared" si="5"/>
        <v>0</v>
      </c>
      <c r="M128" s="6">
        <v>0</v>
      </c>
      <c r="N128" s="7" t="e">
        <f t="shared" si="6"/>
        <v>#DIV/0!</v>
      </c>
      <c r="O128" s="8">
        <f t="shared" si="7"/>
        <v>0</v>
      </c>
      <c r="P128" s="6">
        <v>-2302.37</v>
      </c>
    </row>
    <row r="129" spans="1:16" x14ac:dyDescent="0.25">
      <c r="A129" s="4">
        <v>103</v>
      </c>
      <c r="B129" s="4">
        <v>3300</v>
      </c>
      <c r="C129" s="4">
        <v>22400</v>
      </c>
      <c r="D129" s="5" t="s">
        <v>57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7" t="e">
        <f t="shared" si="4"/>
        <v>#DIV/0!</v>
      </c>
      <c r="K129" s="6">
        <v>0</v>
      </c>
      <c r="L129" s="7" t="e">
        <f t="shared" si="5"/>
        <v>#DIV/0!</v>
      </c>
      <c r="M129" s="6">
        <v>0</v>
      </c>
      <c r="N129" s="7" t="e">
        <f t="shared" si="6"/>
        <v>#DIV/0!</v>
      </c>
      <c r="O129" s="8">
        <f t="shared" si="7"/>
        <v>0</v>
      </c>
      <c r="P129" s="6">
        <v>0</v>
      </c>
    </row>
    <row r="130" spans="1:16" x14ac:dyDescent="0.25">
      <c r="A130" s="4">
        <v>103</v>
      </c>
      <c r="B130" s="4">
        <v>3300</v>
      </c>
      <c r="C130" s="4">
        <v>22602</v>
      </c>
      <c r="D130" s="5" t="s">
        <v>65</v>
      </c>
      <c r="E130" s="6">
        <v>0</v>
      </c>
      <c r="F130" s="6">
        <v>0</v>
      </c>
      <c r="G130" s="6">
        <v>0</v>
      </c>
      <c r="H130" s="6">
        <v>0</v>
      </c>
      <c r="I130" s="6">
        <v>1246.3</v>
      </c>
      <c r="J130" s="7" t="e">
        <f t="shared" si="4"/>
        <v>#DIV/0!</v>
      </c>
      <c r="K130" s="6">
        <v>1246.3</v>
      </c>
      <c r="L130" s="7" t="e">
        <f t="shared" si="5"/>
        <v>#DIV/0!</v>
      </c>
      <c r="M130" s="6">
        <v>1246.3</v>
      </c>
      <c r="N130" s="7">
        <f t="shared" si="6"/>
        <v>1</v>
      </c>
      <c r="O130" s="8">
        <f t="shared" si="7"/>
        <v>0</v>
      </c>
      <c r="P130" s="6">
        <v>-1246.3</v>
      </c>
    </row>
    <row r="131" spans="1:16" x14ac:dyDescent="0.25">
      <c r="A131" s="4">
        <v>103</v>
      </c>
      <c r="B131" s="4">
        <v>3300</v>
      </c>
      <c r="C131" s="4">
        <v>22608</v>
      </c>
      <c r="D131" s="5" t="s">
        <v>90</v>
      </c>
      <c r="E131" s="6">
        <v>0</v>
      </c>
      <c r="F131" s="6">
        <v>0</v>
      </c>
      <c r="G131" s="6">
        <v>0</v>
      </c>
      <c r="H131" s="6">
        <v>0</v>
      </c>
      <c r="I131" s="6">
        <v>1350</v>
      </c>
      <c r="J131" s="7" t="e">
        <f t="shared" si="4"/>
        <v>#DIV/0!</v>
      </c>
      <c r="K131" s="6">
        <v>1350</v>
      </c>
      <c r="L131" s="7" t="e">
        <f t="shared" si="5"/>
        <v>#DIV/0!</v>
      </c>
      <c r="M131" s="6">
        <v>1350</v>
      </c>
      <c r="N131" s="7">
        <f t="shared" si="6"/>
        <v>1</v>
      </c>
      <c r="O131" s="8">
        <f t="shared" si="7"/>
        <v>0</v>
      </c>
      <c r="P131" s="6">
        <v>-31350</v>
      </c>
    </row>
    <row r="132" spans="1:16" x14ac:dyDescent="0.25">
      <c r="A132" s="4">
        <v>103</v>
      </c>
      <c r="B132" s="4">
        <v>3300</v>
      </c>
      <c r="C132" s="4">
        <v>22700</v>
      </c>
      <c r="D132" s="5" t="s">
        <v>81</v>
      </c>
      <c r="E132" s="6">
        <v>320605.37</v>
      </c>
      <c r="F132" s="6">
        <v>0</v>
      </c>
      <c r="G132" s="6">
        <v>0</v>
      </c>
      <c r="H132" s="6">
        <v>320605.37</v>
      </c>
      <c r="I132" s="6">
        <v>244515.03</v>
      </c>
      <c r="J132" s="7">
        <f t="shared" ref="J132:J195" si="8">I132/H132</f>
        <v>0.76266667024323398</v>
      </c>
      <c r="K132" s="6">
        <v>40752.5</v>
      </c>
      <c r="L132" s="7">
        <f t="shared" ref="L132:L195" si="9">K132/H132</f>
        <v>0.12711109611170893</v>
      </c>
      <c r="M132" s="6">
        <v>40752.5</v>
      </c>
      <c r="N132" s="7">
        <f t="shared" ref="N132:N195" si="10">M132/K132</f>
        <v>1</v>
      </c>
      <c r="O132" s="8">
        <f t="shared" ref="O132:O195" si="11">K132-M132</f>
        <v>0</v>
      </c>
      <c r="P132" s="6">
        <v>76090.34</v>
      </c>
    </row>
    <row r="133" spans="1:16" x14ac:dyDescent="0.25">
      <c r="A133" s="4">
        <v>103</v>
      </c>
      <c r="B133" s="4">
        <v>3300</v>
      </c>
      <c r="C133" s="4">
        <v>22709</v>
      </c>
      <c r="D133" s="5" t="s">
        <v>91</v>
      </c>
      <c r="E133" s="6">
        <v>0</v>
      </c>
      <c r="F133" s="6">
        <v>0</v>
      </c>
      <c r="G133" s="6">
        <v>0</v>
      </c>
      <c r="H133" s="6">
        <v>0</v>
      </c>
      <c r="I133" s="6">
        <v>7267.02</v>
      </c>
      <c r="J133" s="7" t="e">
        <f t="shared" si="8"/>
        <v>#DIV/0!</v>
      </c>
      <c r="K133" s="6">
        <v>0</v>
      </c>
      <c r="L133" s="7" t="e">
        <f t="shared" si="9"/>
        <v>#DIV/0!</v>
      </c>
      <c r="M133" s="6">
        <v>0</v>
      </c>
      <c r="N133" s="7" t="e">
        <f t="shared" si="10"/>
        <v>#DIV/0!</v>
      </c>
      <c r="O133" s="8">
        <f t="shared" si="11"/>
        <v>0</v>
      </c>
      <c r="P133" s="6">
        <v>-7267.02</v>
      </c>
    </row>
    <row r="134" spans="1:16" x14ac:dyDescent="0.25">
      <c r="A134" s="4">
        <v>103</v>
      </c>
      <c r="B134" s="4">
        <v>3300</v>
      </c>
      <c r="C134" s="4">
        <v>22710</v>
      </c>
      <c r="D134" s="5" t="s">
        <v>92</v>
      </c>
      <c r="E134" s="6">
        <v>0</v>
      </c>
      <c r="F134" s="6">
        <v>0</v>
      </c>
      <c r="G134" s="6">
        <v>0</v>
      </c>
      <c r="H134" s="6">
        <v>0</v>
      </c>
      <c r="I134" s="6">
        <v>3388</v>
      </c>
      <c r="J134" s="7" t="e">
        <f t="shared" si="8"/>
        <v>#DIV/0!</v>
      </c>
      <c r="K134" s="6">
        <v>0</v>
      </c>
      <c r="L134" s="7" t="e">
        <f t="shared" si="9"/>
        <v>#DIV/0!</v>
      </c>
      <c r="M134" s="6">
        <v>0</v>
      </c>
      <c r="N134" s="7" t="e">
        <f t="shared" si="10"/>
        <v>#DIV/0!</v>
      </c>
      <c r="O134" s="8">
        <f t="shared" si="11"/>
        <v>0</v>
      </c>
      <c r="P134" s="6">
        <v>-3388</v>
      </c>
    </row>
    <row r="135" spans="1:16" x14ac:dyDescent="0.25">
      <c r="A135" s="4">
        <v>103</v>
      </c>
      <c r="B135" s="4">
        <v>3300</v>
      </c>
      <c r="C135" s="4">
        <v>48900</v>
      </c>
      <c r="D135" s="5" t="s">
        <v>93</v>
      </c>
      <c r="E135" s="6">
        <v>20000</v>
      </c>
      <c r="F135" s="6">
        <v>0</v>
      </c>
      <c r="G135" s="6">
        <v>0</v>
      </c>
      <c r="H135" s="6">
        <v>20000</v>
      </c>
      <c r="I135" s="6">
        <v>0</v>
      </c>
      <c r="J135" s="7">
        <f t="shared" si="8"/>
        <v>0</v>
      </c>
      <c r="K135" s="6">
        <v>0</v>
      </c>
      <c r="L135" s="7">
        <f t="shared" si="9"/>
        <v>0</v>
      </c>
      <c r="M135" s="6">
        <v>0</v>
      </c>
      <c r="N135" s="7" t="e">
        <f t="shared" si="10"/>
        <v>#DIV/0!</v>
      </c>
      <c r="O135" s="8">
        <f t="shared" si="11"/>
        <v>0</v>
      </c>
      <c r="P135" s="6">
        <v>20000</v>
      </c>
    </row>
    <row r="136" spans="1:16" x14ac:dyDescent="0.25">
      <c r="A136" s="4">
        <v>103</v>
      </c>
      <c r="B136" s="4">
        <v>3300</v>
      </c>
      <c r="C136" s="4">
        <v>48901</v>
      </c>
      <c r="D136" s="5" t="s">
        <v>94</v>
      </c>
      <c r="E136" s="6">
        <v>50000</v>
      </c>
      <c r="F136" s="6">
        <v>0</v>
      </c>
      <c r="G136" s="6">
        <v>0</v>
      </c>
      <c r="H136" s="6">
        <v>50000</v>
      </c>
      <c r="I136" s="6">
        <v>0</v>
      </c>
      <c r="J136" s="7">
        <f t="shared" si="8"/>
        <v>0</v>
      </c>
      <c r="K136" s="6">
        <v>0</v>
      </c>
      <c r="L136" s="7">
        <f t="shared" si="9"/>
        <v>0</v>
      </c>
      <c r="M136" s="6">
        <v>0</v>
      </c>
      <c r="N136" s="7" t="e">
        <f t="shared" si="10"/>
        <v>#DIV/0!</v>
      </c>
      <c r="O136" s="8">
        <f t="shared" si="11"/>
        <v>0</v>
      </c>
      <c r="P136" s="6">
        <v>50000</v>
      </c>
    </row>
    <row r="137" spans="1:16" x14ac:dyDescent="0.25">
      <c r="A137" s="4">
        <v>103</v>
      </c>
      <c r="B137" s="4">
        <v>3300</v>
      </c>
      <c r="C137" s="4">
        <v>62500</v>
      </c>
      <c r="D137" s="5" t="s">
        <v>71</v>
      </c>
      <c r="E137" s="6">
        <v>5000</v>
      </c>
      <c r="F137" s="6">
        <v>0</v>
      </c>
      <c r="G137" s="6">
        <v>0</v>
      </c>
      <c r="H137" s="6">
        <v>5000</v>
      </c>
      <c r="I137" s="6">
        <v>0</v>
      </c>
      <c r="J137" s="7">
        <f t="shared" si="8"/>
        <v>0</v>
      </c>
      <c r="K137" s="6">
        <v>0</v>
      </c>
      <c r="L137" s="7">
        <f t="shared" si="9"/>
        <v>0</v>
      </c>
      <c r="M137" s="6">
        <v>0</v>
      </c>
      <c r="N137" s="7" t="e">
        <f t="shared" si="10"/>
        <v>#DIV/0!</v>
      </c>
      <c r="O137" s="8">
        <f t="shared" si="11"/>
        <v>0</v>
      </c>
      <c r="P137" s="6">
        <v>5000</v>
      </c>
    </row>
    <row r="138" spans="1:16" x14ac:dyDescent="0.25">
      <c r="A138" s="4">
        <v>103</v>
      </c>
      <c r="B138" s="4">
        <v>3321</v>
      </c>
      <c r="C138" s="4">
        <v>13000</v>
      </c>
      <c r="D138" s="5" t="s">
        <v>95</v>
      </c>
      <c r="E138" s="6">
        <v>136583.06</v>
      </c>
      <c r="F138" s="6">
        <v>0</v>
      </c>
      <c r="G138" s="6">
        <v>0</v>
      </c>
      <c r="H138" s="6">
        <v>136583.06</v>
      </c>
      <c r="I138" s="6">
        <v>64669.93</v>
      </c>
      <c r="J138" s="7">
        <f t="shared" si="8"/>
        <v>0.47348426664331583</v>
      </c>
      <c r="K138" s="6">
        <v>53569.35</v>
      </c>
      <c r="L138" s="7">
        <f t="shared" si="9"/>
        <v>0.39221079100146095</v>
      </c>
      <c r="M138" s="6">
        <v>53569.35</v>
      </c>
      <c r="N138" s="7">
        <f t="shared" si="10"/>
        <v>1</v>
      </c>
      <c r="O138" s="8">
        <f t="shared" si="11"/>
        <v>0</v>
      </c>
      <c r="P138" s="6">
        <v>71913.13</v>
      </c>
    </row>
    <row r="139" spans="1:16" x14ac:dyDescent="0.25">
      <c r="A139" s="4">
        <v>103</v>
      </c>
      <c r="B139" s="4">
        <v>3321</v>
      </c>
      <c r="C139" s="4">
        <v>13002</v>
      </c>
      <c r="D139" s="5" t="s">
        <v>40</v>
      </c>
      <c r="E139" s="6">
        <v>148993.78</v>
      </c>
      <c r="F139" s="6">
        <v>0</v>
      </c>
      <c r="G139" s="6">
        <v>0</v>
      </c>
      <c r="H139" s="6">
        <v>148993.78</v>
      </c>
      <c r="I139" s="6">
        <v>56977.86</v>
      </c>
      <c r="J139" s="7">
        <f t="shared" si="8"/>
        <v>0.38241770898087157</v>
      </c>
      <c r="K139" s="6">
        <v>56977.86</v>
      </c>
      <c r="L139" s="7">
        <f t="shared" si="9"/>
        <v>0.38241770898087157</v>
      </c>
      <c r="M139" s="6">
        <v>56977.86</v>
      </c>
      <c r="N139" s="7">
        <f t="shared" si="10"/>
        <v>1</v>
      </c>
      <c r="O139" s="8">
        <f t="shared" si="11"/>
        <v>0</v>
      </c>
      <c r="P139" s="6">
        <v>92015.92</v>
      </c>
    </row>
    <row r="140" spans="1:16" x14ac:dyDescent="0.25">
      <c r="A140" s="4">
        <v>103</v>
      </c>
      <c r="B140" s="4">
        <v>3321</v>
      </c>
      <c r="C140" s="4">
        <v>13100</v>
      </c>
      <c r="D140" s="5" t="s">
        <v>41</v>
      </c>
      <c r="E140" s="6">
        <v>1207602.44</v>
      </c>
      <c r="F140" s="6">
        <v>0</v>
      </c>
      <c r="G140" s="6">
        <v>0</v>
      </c>
      <c r="H140" s="6">
        <v>1207602.44</v>
      </c>
      <c r="I140" s="6">
        <v>196581.7</v>
      </c>
      <c r="J140" s="7">
        <f t="shared" si="8"/>
        <v>0.16278676946032009</v>
      </c>
      <c r="K140" s="6">
        <v>196581.7</v>
      </c>
      <c r="L140" s="7">
        <f t="shared" si="9"/>
        <v>0.16278676946032009</v>
      </c>
      <c r="M140" s="6">
        <v>196581.7</v>
      </c>
      <c r="N140" s="7">
        <f t="shared" si="10"/>
        <v>1</v>
      </c>
      <c r="O140" s="8">
        <f t="shared" si="11"/>
        <v>0</v>
      </c>
      <c r="P140" s="6">
        <v>1011020.74</v>
      </c>
    </row>
    <row r="141" spans="1:16" x14ac:dyDescent="0.25">
      <c r="A141" s="4">
        <v>103</v>
      </c>
      <c r="B141" s="4">
        <v>3321</v>
      </c>
      <c r="C141" s="4">
        <v>16000</v>
      </c>
      <c r="D141" s="5" t="s">
        <v>19</v>
      </c>
      <c r="E141" s="6">
        <v>443975.06</v>
      </c>
      <c r="F141" s="6">
        <v>0</v>
      </c>
      <c r="G141" s="6">
        <v>0</v>
      </c>
      <c r="H141" s="6">
        <v>443975.06</v>
      </c>
      <c r="I141" s="6">
        <v>118642.88</v>
      </c>
      <c r="J141" s="7">
        <f t="shared" si="8"/>
        <v>0.26722870424298156</v>
      </c>
      <c r="K141" s="6">
        <v>118642.88</v>
      </c>
      <c r="L141" s="7">
        <f t="shared" si="9"/>
        <v>0.26722870424298156</v>
      </c>
      <c r="M141" s="6">
        <v>84321.26</v>
      </c>
      <c r="N141" s="7">
        <f t="shared" si="10"/>
        <v>0.71071487812837986</v>
      </c>
      <c r="O141" s="8">
        <f t="shared" si="11"/>
        <v>34321.62000000001</v>
      </c>
      <c r="P141" s="6">
        <v>325332.18</v>
      </c>
    </row>
    <row r="142" spans="1:16" x14ac:dyDescent="0.25">
      <c r="A142" s="4">
        <v>103</v>
      </c>
      <c r="B142" s="4">
        <v>3321</v>
      </c>
      <c r="C142" s="4">
        <v>20500</v>
      </c>
      <c r="D142" s="5" t="s">
        <v>20</v>
      </c>
      <c r="E142" s="6">
        <v>1074.9100000000001</v>
      </c>
      <c r="F142" s="6">
        <v>0</v>
      </c>
      <c r="G142" s="6">
        <v>0</v>
      </c>
      <c r="H142" s="6">
        <v>1074.9100000000001</v>
      </c>
      <c r="I142" s="6">
        <v>742.23</v>
      </c>
      <c r="J142" s="7">
        <f t="shared" si="8"/>
        <v>0.69050432129201511</v>
      </c>
      <c r="K142" s="6">
        <v>0</v>
      </c>
      <c r="L142" s="7">
        <f t="shared" si="9"/>
        <v>0</v>
      </c>
      <c r="M142" s="6">
        <v>0</v>
      </c>
      <c r="N142" s="7" t="e">
        <f t="shared" si="10"/>
        <v>#DIV/0!</v>
      </c>
      <c r="O142" s="8">
        <f t="shared" si="11"/>
        <v>0</v>
      </c>
      <c r="P142" s="6">
        <v>-4232.7299999999996</v>
      </c>
    </row>
    <row r="143" spans="1:16" x14ac:dyDescent="0.25">
      <c r="A143" s="4">
        <v>103</v>
      </c>
      <c r="B143" s="4">
        <v>3321</v>
      </c>
      <c r="C143" s="4">
        <v>21201</v>
      </c>
      <c r="D143" s="5" t="s">
        <v>73</v>
      </c>
      <c r="E143" s="6">
        <v>9611.7800000000007</v>
      </c>
      <c r="F143" s="6">
        <v>0</v>
      </c>
      <c r="G143" s="6">
        <v>0</v>
      </c>
      <c r="H143" s="6">
        <v>9611.7800000000007</v>
      </c>
      <c r="I143" s="6">
        <v>4004.91</v>
      </c>
      <c r="J143" s="7">
        <f t="shared" si="8"/>
        <v>0.41666684006500354</v>
      </c>
      <c r="K143" s="6">
        <v>586.9</v>
      </c>
      <c r="L143" s="7">
        <f t="shared" si="9"/>
        <v>6.1060490356624884E-2</v>
      </c>
      <c r="M143" s="6">
        <v>586.9</v>
      </c>
      <c r="N143" s="7">
        <f t="shared" si="10"/>
        <v>1</v>
      </c>
      <c r="O143" s="8">
        <f t="shared" si="11"/>
        <v>0</v>
      </c>
      <c r="P143" s="6">
        <v>5606.87</v>
      </c>
    </row>
    <row r="144" spans="1:16" x14ac:dyDescent="0.25">
      <c r="A144" s="4">
        <v>103</v>
      </c>
      <c r="B144" s="4">
        <v>3321</v>
      </c>
      <c r="C144" s="4">
        <v>21300</v>
      </c>
      <c r="D144" s="5" t="s">
        <v>74</v>
      </c>
      <c r="E144" s="6">
        <v>1300</v>
      </c>
      <c r="F144" s="6">
        <v>0</v>
      </c>
      <c r="G144" s="6">
        <v>0</v>
      </c>
      <c r="H144" s="6">
        <v>1300</v>
      </c>
      <c r="I144" s="6">
        <v>2268.17</v>
      </c>
      <c r="J144" s="7">
        <f t="shared" si="8"/>
        <v>1.7447461538461539</v>
      </c>
      <c r="K144" s="6">
        <v>0</v>
      </c>
      <c r="L144" s="7">
        <f t="shared" si="9"/>
        <v>0</v>
      </c>
      <c r="M144" s="6">
        <v>0</v>
      </c>
      <c r="N144" s="7" t="e">
        <f t="shared" si="10"/>
        <v>#DIV/0!</v>
      </c>
      <c r="O144" s="8">
        <f t="shared" si="11"/>
        <v>0</v>
      </c>
      <c r="P144" s="6">
        <v>-968.17</v>
      </c>
    </row>
    <row r="145" spans="1:16" x14ac:dyDescent="0.25">
      <c r="A145" s="4">
        <v>103</v>
      </c>
      <c r="B145" s="4">
        <v>3321</v>
      </c>
      <c r="C145" s="4">
        <v>21500</v>
      </c>
      <c r="D145" s="5" t="s">
        <v>96</v>
      </c>
      <c r="E145" s="6">
        <v>500</v>
      </c>
      <c r="F145" s="6">
        <v>0</v>
      </c>
      <c r="G145" s="6">
        <v>0</v>
      </c>
      <c r="H145" s="6">
        <v>500</v>
      </c>
      <c r="I145" s="6">
        <v>0</v>
      </c>
      <c r="J145" s="7">
        <f t="shared" si="8"/>
        <v>0</v>
      </c>
      <c r="K145" s="6">
        <v>0</v>
      </c>
      <c r="L145" s="7">
        <f t="shared" si="9"/>
        <v>0</v>
      </c>
      <c r="M145" s="6">
        <v>0</v>
      </c>
      <c r="N145" s="7" t="e">
        <f t="shared" si="10"/>
        <v>#DIV/0!</v>
      </c>
      <c r="O145" s="8">
        <f t="shared" si="11"/>
        <v>0</v>
      </c>
      <c r="P145" s="6">
        <v>500</v>
      </c>
    </row>
    <row r="146" spans="1:16" x14ac:dyDescent="0.25">
      <c r="A146" s="4">
        <v>103</v>
      </c>
      <c r="B146" s="4">
        <v>3321</v>
      </c>
      <c r="C146" s="4">
        <v>22000</v>
      </c>
      <c r="D146" s="5" t="s">
        <v>69</v>
      </c>
      <c r="E146" s="6">
        <v>496.1</v>
      </c>
      <c r="F146" s="6">
        <v>0</v>
      </c>
      <c r="G146" s="6">
        <v>0</v>
      </c>
      <c r="H146" s="6">
        <v>496.1</v>
      </c>
      <c r="I146" s="6">
        <v>0</v>
      </c>
      <c r="J146" s="7">
        <f t="shared" si="8"/>
        <v>0</v>
      </c>
      <c r="K146" s="6">
        <v>0</v>
      </c>
      <c r="L146" s="7">
        <f t="shared" si="9"/>
        <v>0</v>
      </c>
      <c r="M146" s="6">
        <v>0</v>
      </c>
      <c r="N146" s="7" t="e">
        <f t="shared" si="10"/>
        <v>#DIV/0!</v>
      </c>
      <c r="O146" s="8">
        <f t="shared" si="11"/>
        <v>0</v>
      </c>
      <c r="P146" s="6">
        <v>496.1</v>
      </c>
    </row>
    <row r="147" spans="1:16" x14ac:dyDescent="0.25">
      <c r="A147" s="4">
        <v>103</v>
      </c>
      <c r="B147" s="4">
        <v>3321</v>
      </c>
      <c r="C147" s="4">
        <v>22001</v>
      </c>
      <c r="D147" s="5" t="s">
        <v>64</v>
      </c>
      <c r="E147" s="6">
        <v>20000</v>
      </c>
      <c r="F147" s="6">
        <v>0</v>
      </c>
      <c r="G147" s="6">
        <v>0</v>
      </c>
      <c r="H147" s="6">
        <v>20000</v>
      </c>
      <c r="I147" s="6">
        <v>19899.87</v>
      </c>
      <c r="J147" s="7">
        <f t="shared" si="8"/>
        <v>0.99499349999999998</v>
      </c>
      <c r="K147" s="6">
        <v>0</v>
      </c>
      <c r="L147" s="7">
        <f t="shared" si="9"/>
        <v>0</v>
      </c>
      <c r="M147" s="6">
        <v>0</v>
      </c>
      <c r="N147" s="7" t="e">
        <f t="shared" si="10"/>
        <v>#DIV/0!</v>
      </c>
      <c r="O147" s="8">
        <f t="shared" si="11"/>
        <v>0</v>
      </c>
      <c r="P147" s="6">
        <v>100.13</v>
      </c>
    </row>
    <row r="148" spans="1:16" x14ac:dyDescent="0.25">
      <c r="A148" s="4">
        <v>103</v>
      </c>
      <c r="B148" s="4">
        <v>3321</v>
      </c>
      <c r="C148" s="4">
        <v>22100</v>
      </c>
      <c r="D148" s="5" t="s">
        <v>97</v>
      </c>
      <c r="E148" s="6">
        <v>293234</v>
      </c>
      <c r="F148" s="6">
        <v>0</v>
      </c>
      <c r="G148" s="6">
        <v>0</v>
      </c>
      <c r="H148" s="6">
        <v>293234</v>
      </c>
      <c r="I148" s="6">
        <v>31751</v>
      </c>
      <c r="J148" s="7">
        <f t="shared" si="8"/>
        <v>0.10827871256402737</v>
      </c>
      <c r="K148" s="6">
        <v>0</v>
      </c>
      <c r="L148" s="7">
        <f t="shared" si="9"/>
        <v>0</v>
      </c>
      <c r="M148" s="6">
        <v>0</v>
      </c>
      <c r="N148" s="7" t="e">
        <f t="shared" si="10"/>
        <v>#DIV/0!</v>
      </c>
      <c r="O148" s="8">
        <f t="shared" si="11"/>
        <v>0</v>
      </c>
      <c r="P148" s="6">
        <v>253258.23999999999</v>
      </c>
    </row>
    <row r="149" spans="1:16" x14ac:dyDescent="0.25">
      <c r="A149" s="4">
        <v>103</v>
      </c>
      <c r="B149" s="4">
        <v>3321</v>
      </c>
      <c r="C149" s="4">
        <v>22101</v>
      </c>
      <c r="D149" s="5" t="s">
        <v>76</v>
      </c>
      <c r="E149" s="6">
        <v>9919.18</v>
      </c>
      <c r="F149" s="6">
        <v>0</v>
      </c>
      <c r="G149" s="6">
        <v>0</v>
      </c>
      <c r="H149" s="6">
        <v>9919.18</v>
      </c>
      <c r="I149" s="6">
        <v>9919.18</v>
      </c>
      <c r="J149" s="7">
        <f t="shared" si="8"/>
        <v>1</v>
      </c>
      <c r="K149" s="6">
        <v>0</v>
      </c>
      <c r="L149" s="7">
        <f t="shared" si="9"/>
        <v>0</v>
      </c>
      <c r="M149" s="6">
        <v>0</v>
      </c>
      <c r="N149" s="7" t="e">
        <f t="shared" si="10"/>
        <v>#DIV/0!</v>
      </c>
      <c r="O149" s="8">
        <f t="shared" si="11"/>
        <v>0</v>
      </c>
      <c r="P149" s="6">
        <v>0</v>
      </c>
    </row>
    <row r="150" spans="1:16" x14ac:dyDescent="0.25">
      <c r="A150" s="4">
        <v>103</v>
      </c>
      <c r="B150" s="4">
        <v>3321</v>
      </c>
      <c r="C150" s="4">
        <v>22500</v>
      </c>
      <c r="D150" s="5" t="s">
        <v>98</v>
      </c>
      <c r="E150" s="6">
        <v>1000</v>
      </c>
      <c r="F150" s="6">
        <v>0</v>
      </c>
      <c r="G150" s="6">
        <v>0</v>
      </c>
      <c r="H150" s="6">
        <v>1000</v>
      </c>
      <c r="I150" s="6">
        <v>0</v>
      </c>
      <c r="J150" s="7">
        <f t="shared" si="8"/>
        <v>0</v>
      </c>
      <c r="K150" s="6">
        <v>0</v>
      </c>
      <c r="L150" s="7">
        <f t="shared" si="9"/>
        <v>0</v>
      </c>
      <c r="M150" s="6">
        <v>0</v>
      </c>
      <c r="N150" s="7" t="e">
        <f t="shared" si="10"/>
        <v>#DIV/0!</v>
      </c>
      <c r="O150" s="8">
        <f t="shared" si="11"/>
        <v>0</v>
      </c>
      <c r="P150" s="6">
        <v>1000</v>
      </c>
    </row>
    <row r="151" spans="1:16" x14ac:dyDescent="0.25">
      <c r="A151" s="4">
        <v>103</v>
      </c>
      <c r="B151" s="4">
        <v>3321</v>
      </c>
      <c r="C151" s="4">
        <v>22608</v>
      </c>
      <c r="D151" s="5" t="s">
        <v>22</v>
      </c>
      <c r="E151" s="6">
        <v>1000</v>
      </c>
      <c r="F151" s="6">
        <v>0</v>
      </c>
      <c r="G151" s="6">
        <v>0</v>
      </c>
      <c r="H151" s="6">
        <v>1000</v>
      </c>
      <c r="I151" s="6">
        <v>880</v>
      </c>
      <c r="J151" s="7">
        <f t="shared" si="8"/>
        <v>0.88</v>
      </c>
      <c r="K151" s="6">
        <v>0</v>
      </c>
      <c r="L151" s="7">
        <f t="shared" si="9"/>
        <v>0</v>
      </c>
      <c r="M151" s="6">
        <v>0</v>
      </c>
      <c r="N151" s="7" t="e">
        <f t="shared" si="10"/>
        <v>#DIV/0!</v>
      </c>
      <c r="O151" s="8">
        <f t="shared" si="11"/>
        <v>0</v>
      </c>
      <c r="P151" s="6">
        <v>120</v>
      </c>
    </row>
    <row r="152" spans="1:16" x14ac:dyDescent="0.25">
      <c r="A152" s="4">
        <v>103</v>
      </c>
      <c r="B152" s="4">
        <v>3321</v>
      </c>
      <c r="C152" s="4">
        <v>22700</v>
      </c>
      <c r="D152" s="5" t="s">
        <v>81</v>
      </c>
      <c r="E152" s="6">
        <v>400616.27</v>
      </c>
      <c r="F152" s="6">
        <v>0</v>
      </c>
      <c r="G152" s="6">
        <v>0</v>
      </c>
      <c r="H152" s="6">
        <v>400616.27</v>
      </c>
      <c r="I152" s="6">
        <v>305536.67</v>
      </c>
      <c r="J152" s="7">
        <f t="shared" si="8"/>
        <v>0.76266665355353636</v>
      </c>
      <c r="K152" s="6">
        <v>50922.78</v>
      </c>
      <c r="L152" s="7">
        <f t="shared" si="9"/>
        <v>0.12711111308584647</v>
      </c>
      <c r="M152" s="6">
        <v>50922.78</v>
      </c>
      <c r="N152" s="7">
        <f t="shared" si="10"/>
        <v>1</v>
      </c>
      <c r="O152" s="8">
        <f t="shared" si="11"/>
        <v>0</v>
      </c>
      <c r="P152" s="6">
        <v>95079.6</v>
      </c>
    </row>
    <row r="153" spans="1:16" x14ac:dyDescent="0.25">
      <c r="A153" s="4">
        <v>103</v>
      </c>
      <c r="B153" s="4">
        <v>3321</v>
      </c>
      <c r="C153" s="4">
        <v>22709</v>
      </c>
      <c r="D153" s="5" t="s">
        <v>99</v>
      </c>
      <c r="E153" s="6">
        <v>5000</v>
      </c>
      <c r="F153" s="6">
        <v>0</v>
      </c>
      <c r="G153" s="6">
        <v>0</v>
      </c>
      <c r="H153" s="6">
        <v>5000</v>
      </c>
      <c r="I153" s="6">
        <v>6776</v>
      </c>
      <c r="J153" s="7">
        <f t="shared" si="8"/>
        <v>1.3552</v>
      </c>
      <c r="K153" s="6">
        <v>0</v>
      </c>
      <c r="L153" s="7">
        <f t="shared" si="9"/>
        <v>0</v>
      </c>
      <c r="M153" s="6">
        <v>0</v>
      </c>
      <c r="N153" s="7" t="e">
        <f t="shared" si="10"/>
        <v>#DIV/0!</v>
      </c>
      <c r="O153" s="8">
        <f t="shared" si="11"/>
        <v>0</v>
      </c>
      <c r="P153" s="6">
        <v>-1776</v>
      </c>
    </row>
    <row r="154" spans="1:16" x14ac:dyDescent="0.25">
      <c r="A154" s="4">
        <v>103</v>
      </c>
      <c r="B154" s="4">
        <v>3321</v>
      </c>
      <c r="C154" s="4">
        <v>22710</v>
      </c>
      <c r="D154" s="5" t="s">
        <v>100</v>
      </c>
      <c r="E154" s="6">
        <v>54187.25</v>
      </c>
      <c r="F154" s="6">
        <v>0</v>
      </c>
      <c r="G154" s="6">
        <v>0</v>
      </c>
      <c r="H154" s="6">
        <v>54187.25</v>
      </c>
      <c r="I154" s="6">
        <v>49413.56</v>
      </c>
      <c r="J154" s="7">
        <f t="shared" si="8"/>
        <v>0.91190381501183393</v>
      </c>
      <c r="K154" s="6">
        <v>3000</v>
      </c>
      <c r="L154" s="7">
        <f t="shared" si="9"/>
        <v>5.5363577225269779E-2</v>
      </c>
      <c r="M154" s="6">
        <v>0</v>
      </c>
      <c r="N154" s="7">
        <f t="shared" si="10"/>
        <v>0</v>
      </c>
      <c r="O154" s="8">
        <f t="shared" si="11"/>
        <v>3000</v>
      </c>
      <c r="P154" s="6">
        <v>4773.6899999999996</v>
      </c>
    </row>
    <row r="155" spans="1:16" x14ac:dyDescent="0.25">
      <c r="A155" s="4">
        <v>103</v>
      </c>
      <c r="B155" s="4">
        <v>3321</v>
      </c>
      <c r="C155" s="4">
        <v>48000</v>
      </c>
      <c r="D155" s="5" t="s">
        <v>101</v>
      </c>
      <c r="E155" s="6">
        <v>4500</v>
      </c>
      <c r="F155" s="6">
        <v>0</v>
      </c>
      <c r="G155" s="6">
        <v>0</v>
      </c>
      <c r="H155" s="6">
        <v>4500</v>
      </c>
      <c r="I155" s="6">
        <v>0</v>
      </c>
      <c r="J155" s="7">
        <f t="shared" si="8"/>
        <v>0</v>
      </c>
      <c r="K155" s="6">
        <v>0</v>
      </c>
      <c r="L155" s="7">
        <f t="shared" si="9"/>
        <v>0</v>
      </c>
      <c r="M155" s="6">
        <v>0</v>
      </c>
      <c r="N155" s="7" t="e">
        <f t="shared" si="10"/>
        <v>#DIV/0!</v>
      </c>
      <c r="O155" s="8">
        <f t="shared" si="11"/>
        <v>0</v>
      </c>
      <c r="P155" s="6">
        <v>4500</v>
      </c>
    </row>
    <row r="156" spans="1:16" x14ac:dyDescent="0.25">
      <c r="A156" s="4">
        <v>103</v>
      </c>
      <c r="B156" s="4">
        <v>3321</v>
      </c>
      <c r="C156" s="4">
        <v>62500</v>
      </c>
      <c r="D156" s="5" t="s">
        <v>71</v>
      </c>
      <c r="E156" s="6">
        <v>0</v>
      </c>
      <c r="F156" s="6">
        <v>0</v>
      </c>
      <c r="G156" s="6">
        <v>0</v>
      </c>
      <c r="H156" s="6">
        <v>0</v>
      </c>
      <c r="I156" s="6">
        <v>2460.2399999999998</v>
      </c>
      <c r="J156" s="7" t="e">
        <f t="shared" si="8"/>
        <v>#DIV/0!</v>
      </c>
      <c r="K156" s="6">
        <v>0</v>
      </c>
      <c r="L156" s="7" t="e">
        <f t="shared" si="9"/>
        <v>#DIV/0!</v>
      </c>
      <c r="M156" s="6">
        <v>0</v>
      </c>
      <c r="N156" s="7" t="e">
        <f t="shared" si="10"/>
        <v>#DIV/0!</v>
      </c>
      <c r="O156" s="8">
        <f t="shared" si="11"/>
        <v>0</v>
      </c>
      <c r="P156" s="6">
        <v>-2460.2399999999998</v>
      </c>
    </row>
    <row r="157" spans="1:16" x14ac:dyDescent="0.25">
      <c r="A157" s="4">
        <v>103</v>
      </c>
      <c r="B157" s="4">
        <v>3330</v>
      </c>
      <c r="C157" s="4">
        <v>22100</v>
      </c>
      <c r="D157" s="5" t="s">
        <v>75</v>
      </c>
      <c r="E157" s="6">
        <v>3466.14</v>
      </c>
      <c r="F157" s="6">
        <v>0</v>
      </c>
      <c r="G157" s="6">
        <v>0</v>
      </c>
      <c r="H157" s="6">
        <v>3466.14</v>
      </c>
      <c r="I157" s="6">
        <v>230.57</v>
      </c>
      <c r="J157" s="7">
        <f t="shared" si="8"/>
        <v>6.6520682949909704E-2</v>
      </c>
      <c r="K157" s="6">
        <v>0</v>
      </c>
      <c r="L157" s="7">
        <f t="shared" si="9"/>
        <v>0</v>
      </c>
      <c r="M157" s="6">
        <v>0</v>
      </c>
      <c r="N157" s="7" t="e">
        <f t="shared" si="10"/>
        <v>#DIV/0!</v>
      </c>
      <c r="O157" s="8">
        <f t="shared" si="11"/>
        <v>0</v>
      </c>
      <c r="P157" s="6">
        <v>3235.57</v>
      </c>
    </row>
    <row r="158" spans="1:16" x14ac:dyDescent="0.25">
      <c r="A158" s="4">
        <v>103</v>
      </c>
      <c r="B158" s="4">
        <v>3330</v>
      </c>
      <c r="C158" s="4">
        <v>22101</v>
      </c>
      <c r="D158" s="5" t="s">
        <v>76</v>
      </c>
      <c r="E158" s="6">
        <v>230.57</v>
      </c>
      <c r="F158" s="6">
        <v>0</v>
      </c>
      <c r="G158" s="6">
        <v>0</v>
      </c>
      <c r="H158" s="6">
        <v>230.57</v>
      </c>
      <c r="I158" s="6">
        <v>0</v>
      </c>
      <c r="J158" s="7">
        <f t="shared" si="8"/>
        <v>0</v>
      </c>
      <c r="K158" s="6">
        <v>0</v>
      </c>
      <c r="L158" s="7">
        <f t="shared" si="9"/>
        <v>0</v>
      </c>
      <c r="M158" s="6">
        <v>0</v>
      </c>
      <c r="N158" s="7" t="e">
        <f t="shared" si="10"/>
        <v>#DIV/0!</v>
      </c>
      <c r="O158" s="8">
        <f t="shared" si="11"/>
        <v>0</v>
      </c>
      <c r="P158" s="6">
        <v>230.57</v>
      </c>
    </row>
    <row r="159" spans="1:16" x14ac:dyDescent="0.25">
      <c r="A159" s="4">
        <v>103</v>
      </c>
      <c r="B159" s="4">
        <v>3330</v>
      </c>
      <c r="C159" s="4">
        <v>22700</v>
      </c>
      <c r="D159" s="5" t="s">
        <v>81</v>
      </c>
      <c r="E159" s="6">
        <v>3959.09</v>
      </c>
      <c r="F159" s="6">
        <v>0</v>
      </c>
      <c r="G159" s="6">
        <v>0</v>
      </c>
      <c r="H159" s="6">
        <v>3959.09</v>
      </c>
      <c r="I159" s="6">
        <v>3019.47</v>
      </c>
      <c r="J159" s="7">
        <f t="shared" si="8"/>
        <v>0.76266768373540372</v>
      </c>
      <c r="K159" s="6">
        <v>503.24</v>
      </c>
      <c r="L159" s="7">
        <f t="shared" si="9"/>
        <v>0.12711001770608901</v>
      </c>
      <c r="M159" s="6">
        <v>503.24</v>
      </c>
      <c r="N159" s="7">
        <f t="shared" si="10"/>
        <v>1</v>
      </c>
      <c r="O159" s="8">
        <f t="shared" si="11"/>
        <v>0</v>
      </c>
      <c r="P159" s="6">
        <v>939.62</v>
      </c>
    </row>
    <row r="160" spans="1:16" x14ac:dyDescent="0.25">
      <c r="A160" s="4">
        <v>103</v>
      </c>
      <c r="B160" s="4">
        <v>3330</v>
      </c>
      <c r="C160" s="4">
        <v>22723</v>
      </c>
      <c r="D160" s="5" t="s">
        <v>102</v>
      </c>
      <c r="E160" s="6">
        <v>88381</v>
      </c>
      <c r="F160" s="6">
        <v>0</v>
      </c>
      <c r="G160" s="6">
        <v>0</v>
      </c>
      <c r="H160" s="6">
        <v>88381</v>
      </c>
      <c r="I160" s="6">
        <v>88381.18</v>
      </c>
      <c r="J160" s="7">
        <f t="shared" si="8"/>
        <v>1.0000020366368336</v>
      </c>
      <c r="K160" s="6">
        <v>0</v>
      </c>
      <c r="L160" s="7">
        <f t="shared" si="9"/>
        <v>0</v>
      </c>
      <c r="M160" s="6">
        <v>0</v>
      </c>
      <c r="N160" s="7" t="e">
        <f t="shared" si="10"/>
        <v>#DIV/0!</v>
      </c>
      <c r="O160" s="8">
        <f t="shared" si="11"/>
        <v>0</v>
      </c>
      <c r="P160" s="6">
        <v>-0.18</v>
      </c>
    </row>
    <row r="161" spans="1:16" x14ac:dyDescent="0.25">
      <c r="A161" s="4">
        <v>103</v>
      </c>
      <c r="B161" s="4">
        <v>3330</v>
      </c>
      <c r="C161" s="4">
        <v>22724</v>
      </c>
      <c r="D161" s="5" t="s">
        <v>103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7" t="e">
        <f t="shared" si="8"/>
        <v>#DIV/0!</v>
      </c>
      <c r="K161" s="6">
        <v>0</v>
      </c>
      <c r="L161" s="7" t="e">
        <f t="shared" si="9"/>
        <v>#DIV/0!</v>
      </c>
      <c r="M161" s="6">
        <v>0</v>
      </c>
      <c r="N161" s="7" t="e">
        <f t="shared" si="10"/>
        <v>#DIV/0!</v>
      </c>
      <c r="O161" s="8">
        <f t="shared" si="11"/>
        <v>0</v>
      </c>
      <c r="P161" s="6">
        <v>0</v>
      </c>
    </row>
    <row r="162" spans="1:16" x14ac:dyDescent="0.25">
      <c r="A162" s="4">
        <v>103</v>
      </c>
      <c r="B162" s="4">
        <v>3330</v>
      </c>
      <c r="C162" s="4">
        <v>48901</v>
      </c>
      <c r="D162" s="5" t="s">
        <v>104</v>
      </c>
      <c r="E162" s="6">
        <v>8000</v>
      </c>
      <c r="F162" s="6">
        <v>0</v>
      </c>
      <c r="G162" s="6">
        <v>0</v>
      </c>
      <c r="H162" s="6">
        <v>8000</v>
      </c>
      <c r="I162" s="6">
        <v>0</v>
      </c>
      <c r="J162" s="7">
        <f t="shared" si="8"/>
        <v>0</v>
      </c>
      <c r="K162" s="6">
        <v>0</v>
      </c>
      <c r="L162" s="7">
        <f t="shared" si="9"/>
        <v>0</v>
      </c>
      <c r="M162" s="6">
        <v>0</v>
      </c>
      <c r="N162" s="7" t="e">
        <f t="shared" si="10"/>
        <v>#DIV/0!</v>
      </c>
      <c r="O162" s="8">
        <f t="shared" si="11"/>
        <v>0</v>
      </c>
      <c r="P162" s="6">
        <v>8000</v>
      </c>
    </row>
    <row r="163" spans="1:16" x14ac:dyDescent="0.25">
      <c r="A163" s="4">
        <v>103</v>
      </c>
      <c r="B163" s="4">
        <v>3340</v>
      </c>
      <c r="C163" s="4">
        <v>22723</v>
      </c>
      <c r="D163" s="5" t="s">
        <v>105</v>
      </c>
      <c r="E163" s="6">
        <v>0</v>
      </c>
      <c r="F163" s="6">
        <v>0</v>
      </c>
      <c r="G163" s="6">
        <v>-630652.48</v>
      </c>
      <c r="H163" s="6">
        <v>-630652.48</v>
      </c>
      <c r="I163" s="6">
        <v>92374.68</v>
      </c>
      <c r="J163" s="7">
        <f t="shared" si="8"/>
        <v>-0.14647477482368737</v>
      </c>
      <c r="K163" s="6">
        <v>76354.94</v>
      </c>
      <c r="L163" s="7">
        <f t="shared" si="9"/>
        <v>-0.12107292434654345</v>
      </c>
      <c r="M163" s="6">
        <v>76354.94</v>
      </c>
      <c r="N163" s="7">
        <f t="shared" si="10"/>
        <v>1</v>
      </c>
      <c r="O163" s="8">
        <f t="shared" si="11"/>
        <v>0</v>
      </c>
      <c r="P163" s="6">
        <v>-1200500.1499999999</v>
      </c>
    </row>
    <row r="164" spans="1:16" x14ac:dyDescent="0.25">
      <c r="A164" s="4">
        <v>103</v>
      </c>
      <c r="B164" s="4">
        <v>3340</v>
      </c>
      <c r="C164" s="4">
        <v>22726</v>
      </c>
      <c r="D164" s="5" t="s">
        <v>106</v>
      </c>
      <c r="E164" s="6">
        <v>99721.51</v>
      </c>
      <c r="F164" s="6">
        <v>0</v>
      </c>
      <c r="G164" s="6">
        <v>0</v>
      </c>
      <c r="H164" s="6">
        <v>99721.51</v>
      </c>
      <c r="I164" s="6">
        <v>30232.06</v>
      </c>
      <c r="J164" s="7">
        <f t="shared" si="8"/>
        <v>0.30316488388513174</v>
      </c>
      <c r="K164" s="6">
        <v>7670.83</v>
      </c>
      <c r="L164" s="7">
        <f t="shared" si="9"/>
        <v>7.6922521530209481E-2</v>
      </c>
      <c r="M164" s="6">
        <v>7670.83</v>
      </c>
      <c r="N164" s="7">
        <f t="shared" si="10"/>
        <v>1</v>
      </c>
      <c r="O164" s="8">
        <f t="shared" si="11"/>
        <v>0</v>
      </c>
      <c r="P164" s="6">
        <v>12992.54</v>
      </c>
    </row>
    <row r="165" spans="1:16" x14ac:dyDescent="0.25">
      <c r="A165" s="4">
        <v>103</v>
      </c>
      <c r="B165" s="4">
        <v>3340</v>
      </c>
      <c r="C165" s="4">
        <v>44900</v>
      </c>
      <c r="D165" s="5" t="s">
        <v>107</v>
      </c>
      <c r="E165" s="6">
        <v>1065391.3700000001</v>
      </c>
      <c r="F165" s="6">
        <v>0</v>
      </c>
      <c r="G165" s="6">
        <v>630652.48</v>
      </c>
      <c r="H165" s="6">
        <v>1696043.85</v>
      </c>
      <c r="I165" s="6">
        <v>2522609.91</v>
      </c>
      <c r="J165" s="7">
        <f t="shared" si="8"/>
        <v>1.4873494632818602</v>
      </c>
      <c r="K165" s="6">
        <v>1261304.96</v>
      </c>
      <c r="L165" s="7">
        <f t="shared" si="9"/>
        <v>0.74367473458896705</v>
      </c>
      <c r="M165" s="6">
        <v>630652.48</v>
      </c>
      <c r="N165" s="7">
        <f t="shared" si="10"/>
        <v>0.5</v>
      </c>
      <c r="O165" s="8">
        <f t="shared" si="11"/>
        <v>630652.48</v>
      </c>
      <c r="P165" s="6">
        <v>-826566.06</v>
      </c>
    </row>
    <row r="166" spans="1:16" x14ac:dyDescent="0.25">
      <c r="A166" s="4">
        <v>103</v>
      </c>
      <c r="B166" s="4">
        <v>3341</v>
      </c>
      <c r="C166" s="4">
        <v>22500</v>
      </c>
      <c r="D166" s="5" t="s">
        <v>108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7" t="e">
        <f t="shared" si="8"/>
        <v>#DIV/0!</v>
      </c>
      <c r="K166" s="6">
        <v>0</v>
      </c>
      <c r="L166" s="7" t="e">
        <f t="shared" si="9"/>
        <v>#DIV/0!</v>
      </c>
      <c r="M166" s="6">
        <v>0</v>
      </c>
      <c r="N166" s="7" t="e">
        <f t="shared" si="10"/>
        <v>#DIV/0!</v>
      </c>
      <c r="O166" s="8">
        <f t="shared" si="11"/>
        <v>0</v>
      </c>
      <c r="P166" s="6">
        <v>0</v>
      </c>
    </row>
    <row r="167" spans="1:16" x14ac:dyDescent="0.25">
      <c r="A167" s="4">
        <v>103</v>
      </c>
      <c r="B167" s="4">
        <v>3341</v>
      </c>
      <c r="C167" s="4">
        <v>22723</v>
      </c>
      <c r="D167" s="5" t="s">
        <v>109</v>
      </c>
      <c r="E167" s="6">
        <v>560000</v>
      </c>
      <c r="F167" s="6">
        <v>0</v>
      </c>
      <c r="G167" s="6">
        <v>630652.48</v>
      </c>
      <c r="H167" s="6">
        <v>1190652.48</v>
      </c>
      <c r="I167" s="6">
        <v>416188.87</v>
      </c>
      <c r="J167" s="7">
        <f t="shared" si="8"/>
        <v>0.3495468887781597</v>
      </c>
      <c r="K167" s="6">
        <v>62453.279999999999</v>
      </c>
      <c r="L167" s="7">
        <f t="shared" si="9"/>
        <v>5.2452987793717945E-2</v>
      </c>
      <c r="M167" s="6">
        <v>55353.279999999999</v>
      </c>
      <c r="N167" s="7">
        <f t="shared" si="10"/>
        <v>0.88631501820240666</v>
      </c>
      <c r="O167" s="8">
        <f t="shared" si="11"/>
        <v>7100</v>
      </c>
      <c r="P167" s="6">
        <v>743943.94</v>
      </c>
    </row>
    <row r="168" spans="1:16" x14ac:dyDescent="0.25">
      <c r="A168" s="4">
        <v>103</v>
      </c>
      <c r="B168" s="4">
        <v>3341</v>
      </c>
      <c r="C168" s="4">
        <v>22726</v>
      </c>
      <c r="D168" s="5" t="s">
        <v>110</v>
      </c>
      <c r="E168" s="6">
        <v>250000</v>
      </c>
      <c r="F168" s="6">
        <v>0</v>
      </c>
      <c r="G168" s="6">
        <v>0</v>
      </c>
      <c r="H168" s="6">
        <v>250000</v>
      </c>
      <c r="I168" s="6">
        <v>302958.71999999997</v>
      </c>
      <c r="J168" s="7">
        <f t="shared" si="8"/>
        <v>1.2118348799999998</v>
      </c>
      <c r="K168" s="6">
        <v>118473.83</v>
      </c>
      <c r="L168" s="7">
        <f t="shared" si="9"/>
        <v>0.47389532000000001</v>
      </c>
      <c r="M168" s="6">
        <v>118473.83</v>
      </c>
      <c r="N168" s="7">
        <f t="shared" si="10"/>
        <v>1</v>
      </c>
      <c r="O168" s="8">
        <f t="shared" si="11"/>
        <v>0</v>
      </c>
      <c r="P168" s="6">
        <v>-52958.720000000001</v>
      </c>
    </row>
    <row r="169" spans="1:16" x14ac:dyDescent="0.25">
      <c r="A169" s="4">
        <v>103</v>
      </c>
      <c r="B169" s="4">
        <v>3341</v>
      </c>
      <c r="C169" s="4">
        <v>44900</v>
      </c>
      <c r="D169" s="5" t="s">
        <v>107</v>
      </c>
      <c r="E169" s="6">
        <v>1457218.54</v>
      </c>
      <c r="F169" s="6">
        <v>0</v>
      </c>
      <c r="G169" s="6">
        <v>-630652.48</v>
      </c>
      <c r="H169" s="6">
        <v>826566.06</v>
      </c>
      <c r="I169" s="6">
        <v>0</v>
      </c>
      <c r="J169" s="7">
        <f t="shared" si="8"/>
        <v>0</v>
      </c>
      <c r="K169" s="6">
        <v>0</v>
      </c>
      <c r="L169" s="7">
        <f t="shared" si="9"/>
        <v>0</v>
      </c>
      <c r="M169" s="6">
        <v>0</v>
      </c>
      <c r="N169" s="7" t="e">
        <f t="shared" si="10"/>
        <v>#DIV/0!</v>
      </c>
      <c r="O169" s="8">
        <f t="shared" si="11"/>
        <v>0</v>
      </c>
      <c r="P169" s="6">
        <v>826566.06</v>
      </c>
    </row>
    <row r="170" spans="1:16" x14ac:dyDescent="0.25">
      <c r="A170" s="4">
        <v>103</v>
      </c>
      <c r="B170" s="4">
        <v>3341</v>
      </c>
      <c r="C170" s="4">
        <v>48100</v>
      </c>
      <c r="D170" s="5" t="s">
        <v>111</v>
      </c>
      <c r="E170" s="6">
        <v>20500</v>
      </c>
      <c r="F170" s="6">
        <v>0</v>
      </c>
      <c r="G170" s="6">
        <v>0</v>
      </c>
      <c r="H170" s="6">
        <v>20500</v>
      </c>
      <c r="I170" s="6">
        <v>0</v>
      </c>
      <c r="J170" s="7">
        <f t="shared" si="8"/>
        <v>0</v>
      </c>
      <c r="K170" s="6">
        <v>0</v>
      </c>
      <c r="L170" s="7">
        <f t="shared" si="9"/>
        <v>0</v>
      </c>
      <c r="M170" s="6">
        <v>0</v>
      </c>
      <c r="N170" s="7" t="e">
        <f t="shared" si="10"/>
        <v>#DIV/0!</v>
      </c>
      <c r="O170" s="8">
        <f t="shared" si="11"/>
        <v>0</v>
      </c>
      <c r="P170" s="6">
        <v>15000</v>
      </c>
    </row>
    <row r="171" spans="1:16" x14ac:dyDescent="0.25">
      <c r="A171" s="4">
        <v>103</v>
      </c>
      <c r="B171" s="4">
        <v>3341</v>
      </c>
      <c r="C171" s="4">
        <v>62300</v>
      </c>
      <c r="D171" s="5" t="s">
        <v>112</v>
      </c>
      <c r="E171" s="6">
        <v>0</v>
      </c>
      <c r="F171" s="6">
        <v>72660.179999999993</v>
      </c>
      <c r="G171" s="6">
        <v>72660.179999999993</v>
      </c>
      <c r="H171" s="6">
        <v>72660.179999999993</v>
      </c>
      <c r="I171" s="6">
        <v>0</v>
      </c>
      <c r="J171" s="7">
        <f t="shared" si="8"/>
        <v>0</v>
      </c>
      <c r="K171" s="6">
        <v>0</v>
      </c>
      <c r="L171" s="7">
        <f t="shared" si="9"/>
        <v>0</v>
      </c>
      <c r="M171" s="6">
        <v>0</v>
      </c>
      <c r="N171" s="7" t="e">
        <f t="shared" si="10"/>
        <v>#DIV/0!</v>
      </c>
      <c r="O171" s="8">
        <f t="shared" si="11"/>
        <v>0</v>
      </c>
      <c r="P171" s="6">
        <v>72660.179999999993</v>
      </c>
    </row>
    <row r="172" spans="1:16" x14ac:dyDescent="0.25">
      <c r="A172" s="4">
        <v>103</v>
      </c>
      <c r="B172" s="4">
        <v>3370</v>
      </c>
      <c r="C172" s="4">
        <v>13000</v>
      </c>
      <c r="D172" s="5" t="s">
        <v>39</v>
      </c>
      <c r="E172" s="6">
        <v>120624.77</v>
      </c>
      <c r="F172" s="6">
        <v>0</v>
      </c>
      <c r="G172" s="6">
        <v>0</v>
      </c>
      <c r="H172" s="6">
        <v>120624.77</v>
      </c>
      <c r="I172" s="6">
        <v>41283.050000000003</v>
      </c>
      <c r="J172" s="7">
        <f t="shared" si="8"/>
        <v>0.34224355412242446</v>
      </c>
      <c r="K172" s="6">
        <v>41283.050000000003</v>
      </c>
      <c r="L172" s="7">
        <f t="shared" si="9"/>
        <v>0.34224355412242446</v>
      </c>
      <c r="M172" s="6">
        <v>41283.050000000003</v>
      </c>
      <c r="N172" s="7">
        <f t="shared" si="10"/>
        <v>1</v>
      </c>
      <c r="O172" s="8">
        <f t="shared" si="11"/>
        <v>0</v>
      </c>
      <c r="P172" s="6">
        <v>79341.72</v>
      </c>
    </row>
    <row r="173" spans="1:16" x14ac:dyDescent="0.25">
      <c r="A173" s="4">
        <v>103</v>
      </c>
      <c r="B173" s="4">
        <v>3370</v>
      </c>
      <c r="C173" s="4">
        <v>13002</v>
      </c>
      <c r="D173" s="5" t="s">
        <v>40</v>
      </c>
      <c r="E173" s="6">
        <v>143629.64000000001</v>
      </c>
      <c r="F173" s="6">
        <v>0</v>
      </c>
      <c r="G173" s="6">
        <v>0</v>
      </c>
      <c r="H173" s="6">
        <v>143629.64000000001</v>
      </c>
      <c r="I173" s="6">
        <v>43120.69</v>
      </c>
      <c r="J173" s="7">
        <f t="shared" si="8"/>
        <v>0.30022138884425248</v>
      </c>
      <c r="K173" s="6">
        <v>43120.69</v>
      </c>
      <c r="L173" s="7">
        <f t="shared" si="9"/>
        <v>0.30022138884425248</v>
      </c>
      <c r="M173" s="6">
        <v>43120.69</v>
      </c>
      <c r="N173" s="7">
        <f t="shared" si="10"/>
        <v>1</v>
      </c>
      <c r="O173" s="8">
        <f t="shared" si="11"/>
        <v>0</v>
      </c>
      <c r="P173" s="6">
        <v>100508.95</v>
      </c>
    </row>
    <row r="174" spans="1:16" x14ac:dyDescent="0.25">
      <c r="A174" s="4">
        <v>103</v>
      </c>
      <c r="B174" s="4">
        <v>3370</v>
      </c>
      <c r="C174" s="4">
        <v>13100</v>
      </c>
      <c r="D174" s="5" t="s">
        <v>41</v>
      </c>
      <c r="E174" s="6">
        <v>609798.76</v>
      </c>
      <c r="F174" s="6">
        <v>0</v>
      </c>
      <c r="G174" s="6">
        <v>0</v>
      </c>
      <c r="H174" s="6">
        <v>609798.76</v>
      </c>
      <c r="I174" s="6">
        <v>96514.01</v>
      </c>
      <c r="J174" s="7">
        <f t="shared" si="8"/>
        <v>0.158271902684748</v>
      </c>
      <c r="K174" s="6">
        <v>96514.01</v>
      </c>
      <c r="L174" s="7">
        <f t="shared" si="9"/>
        <v>0.158271902684748</v>
      </c>
      <c r="M174" s="6">
        <v>96514.01</v>
      </c>
      <c r="N174" s="7">
        <f t="shared" si="10"/>
        <v>1</v>
      </c>
      <c r="O174" s="8">
        <f t="shared" si="11"/>
        <v>0</v>
      </c>
      <c r="P174" s="6">
        <v>513284.75</v>
      </c>
    </row>
    <row r="175" spans="1:16" x14ac:dyDescent="0.25">
      <c r="A175" s="4">
        <v>103</v>
      </c>
      <c r="B175" s="4">
        <v>3370</v>
      </c>
      <c r="C175" s="4">
        <v>16000</v>
      </c>
      <c r="D175" s="5" t="s">
        <v>19</v>
      </c>
      <c r="E175" s="6">
        <v>254718.55</v>
      </c>
      <c r="F175" s="6">
        <v>0</v>
      </c>
      <c r="G175" s="6">
        <v>0</v>
      </c>
      <c r="H175" s="6">
        <v>254718.55</v>
      </c>
      <c r="I175" s="6">
        <v>68247.28</v>
      </c>
      <c r="J175" s="7">
        <f t="shared" si="8"/>
        <v>0.2679321156625617</v>
      </c>
      <c r="K175" s="6">
        <v>68247.28</v>
      </c>
      <c r="L175" s="7">
        <f t="shared" si="9"/>
        <v>0.2679321156625617</v>
      </c>
      <c r="M175" s="6">
        <v>45316.93</v>
      </c>
      <c r="N175" s="7">
        <f t="shared" si="10"/>
        <v>0.66401078548478421</v>
      </c>
      <c r="O175" s="8">
        <f t="shared" si="11"/>
        <v>22930.35</v>
      </c>
      <c r="P175" s="6">
        <v>186471.27</v>
      </c>
    </row>
    <row r="176" spans="1:16" x14ac:dyDescent="0.25">
      <c r="A176" s="4">
        <v>103</v>
      </c>
      <c r="B176" s="4">
        <v>3370</v>
      </c>
      <c r="C176" s="4">
        <v>20500</v>
      </c>
      <c r="D176" s="5" t="s">
        <v>20</v>
      </c>
      <c r="E176" s="6">
        <v>800.23</v>
      </c>
      <c r="F176" s="6">
        <v>0</v>
      </c>
      <c r="G176" s="6">
        <v>0</v>
      </c>
      <c r="H176" s="6">
        <v>800.23</v>
      </c>
      <c r="I176" s="6">
        <v>384.67</v>
      </c>
      <c r="J176" s="7">
        <f t="shared" si="8"/>
        <v>0.48069929895155145</v>
      </c>
      <c r="K176" s="6">
        <v>0</v>
      </c>
      <c r="L176" s="7">
        <f t="shared" si="9"/>
        <v>0</v>
      </c>
      <c r="M176" s="6">
        <v>0</v>
      </c>
      <c r="N176" s="7" t="e">
        <f t="shared" si="10"/>
        <v>#DIV/0!</v>
      </c>
      <c r="O176" s="8">
        <f t="shared" si="11"/>
        <v>0</v>
      </c>
      <c r="P176" s="6">
        <v>-2628.05</v>
      </c>
    </row>
    <row r="177" spans="1:16" x14ac:dyDescent="0.25">
      <c r="A177" s="4">
        <v>103</v>
      </c>
      <c r="B177" s="4">
        <v>3370</v>
      </c>
      <c r="C177" s="4">
        <v>21200</v>
      </c>
      <c r="D177" s="5" t="s">
        <v>113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7" t="e">
        <f t="shared" si="8"/>
        <v>#DIV/0!</v>
      </c>
      <c r="K177" s="6">
        <v>0</v>
      </c>
      <c r="L177" s="7" t="e">
        <f t="shared" si="9"/>
        <v>#DIV/0!</v>
      </c>
      <c r="M177" s="6">
        <v>0</v>
      </c>
      <c r="N177" s="7" t="e">
        <f t="shared" si="10"/>
        <v>#DIV/0!</v>
      </c>
      <c r="O177" s="8">
        <f t="shared" si="11"/>
        <v>0</v>
      </c>
      <c r="P177" s="6">
        <v>0</v>
      </c>
    </row>
    <row r="178" spans="1:16" x14ac:dyDescent="0.25">
      <c r="A178" s="4">
        <v>103</v>
      </c>
      <c r="B178" s="4">
        <v>3370</v>
      </c>
      <c r="C178" s="4">
        <v>21201</v>
      </c>
      <c r="D178" s="5" t="s">
        <v>73</v>
      </c>
      <c r="E178" s="6">
        <v>1201.46</v>
      </c>
      <c r="F178" s="6">
        <v>0</v>
      </c>
      <c r="G178" s="6">
        <v>0</v>
      </c>
      <c r="H178" s="6">
        <v>1201.46</v>
      </c>
      <c r="I178" s="6">
        <v>500.61</v>
      </c>
      <c r="J178" s="7">
        <f t="shared" si="8"/>
        <v>0.41666805386779421</v>
      </c>
      <c r="K178" s="6">
        <v>146.72</v>
      </c>
      <c r="L178" s="7">
        <f t="shared" si="9"/>
        <v>0.12211808965758326</v>
      </c>
      <c r="M178" s="6">
        <v>146.72</v>
      </c>
      <c r="N178" s="7">
        <f t="shared" si="10"/>
        <v>1</v>
      </c>
      <c r="O178" s="8">
        <f t="shared" si="11"/>
        <v>0</v>
      </c>
      <c r="P178" s="6">
        <v>700.85</v>
      </c>
    </row>
    <row r="179" spans="1:16" x14ac:dyDescent="0.25">
      <c r="A179" s="4">
        <v>103</v>
      </c>
      <c r="B179" s="4">
        <v>3370</v>
      </c>
      <c r="C179" s="4">
        <v>21300</v>
      </c>
      <c r="D179" s="5" t="s">
        <v>74</v>
      </c>
      <c r="E179" s="6">
        <v>1000</v>
      </c>
      <c r="F179" s="6">
        <v>0</v>
      </c>
      <c r="G179" s="6">
        <v>0</v>
      </c>
      <c r="H179" s="6">
        <v>1000</v>
      </c>
      <c r="I179" s="6">
        <v>0</v>
      </c>
      <c r="J179" s="7">
        <f t="shared" si="8"/>
        <v>0</v>
      </c>
      <c r="K179" s="6">
        <v>0</v>
      </c>
      <c r="L179" s="7">
        <f t="shared" si="9"/>
        <v>0</v>
      </c>
      <c r="M179" s="6">
        <v>0</v>
      </c>
      <c r="N179" s="7" t="e">
        <f t="shared" si="10"/>
        <v>#DIV/0!</v>
      </c>
      <c r="O179" s="8">
        <f t="shared" si="11"/>
        <v>0</v>
      </c>
      <c r="P179" s="6">
        <v>1000</v>
      </c>
    </row>
    <row r="180" spans="1:16" x14ac:dyDescent="0.25">
      <c r="A180" s="4">
        <v>103</v>
      </c>
      <c r="B180" s="4">
        <v>3370</v>
      </c>
      <c r="C180" s="4">
        <v>22001</v>
      </c>
      <c r="D180" s="5" t="s">
        <v>56</v>
      </c>
      <c r="E180" s="6">
        <v>120</v>
      </c>
      <c r="F180" s="6">
        <v>0</v>
      </c>
      <c r="G180" s="6">
        <v>0</v>
      </c>
      <c r="H180" s="6">
        <v>120</v>
      </c>
      <c r="I180" s="6">
        <v>0</v>
      </c>
      <c r="J180" s="7">
        <f t="shared" si="8"/>
        <v>0</v>
      </c>
      <c r="K180" s="6">
        <v>0</v>
      </c>
      <c r="L180" s="7">
        <f t="shared" si="9"/>
        <v>0</v>
      </c>
      <c r="M180" s="6">
        <v>0</v>
      </c>
      <c r="N180" s="7" t="e">
        <f t="shared" si="10"/>
        <v>#DIV/0!</v>
      </c>
      <c r="O180" s="8">
        <f t="shared" si="11"/>
        <v>0</v>
      </c>
      <c r="P180" s="6">
        <v>120</v>
      </c>
    </row>
    <row r="181" spans="1:16" x14ac:dyDescent="0.25">
      <c r="A181" s="4">
        <v>103</v>
      </c>
      <c r="B181" s="4">
        <v>3370</v>
      </c>
      <c r="C181" s="4">
        <v>22002</v>
      </c>
      <c r="D181" s="5" t="s">
        <v>45</v>
      </c>
      <c r="E181" s="6">
        <v>500</v>
      </c>
      <c r="F181" s="6">
        <v>0</v>
      </c>
      <c r="G181" s="6">
        <v>0</v>
      </c>
      <c r="H181" s="6">
        <v>500</v>
      </c>
      <c r="I181" s="6">
        <v>0</v>
      </c>
      <c r="J181" s="7">
        <f t="shared" si="8"/>
        <v>0</v>
      </c>
      <c r="K181" s="6">
        <v>0</v>
      </c>
      <c r="L181" s="7">
        <f t="shared" si="9"/>
        <v>0</v>
      </c>
      <c r="M181" s="6">
        <v>0</v>
      </c>
      <c r="N181" s="7" t="e">
        <f t="shared" si="10"/>
        <v>#DIV/0!</v>
      </c>
      <c r="O181" s="8">
        <f t="shared" si="11"/>
        <v>0</v>
      </c>
      <c r="P181" s="6">
        <v>500</v>
      </c>
    </row>
    <row r="182" spans="1:16" x14ac:dyDescent="0.25">
      <c r="A182" s="4">
        <v>103</v>
      </c>
      <c r="B182" s="4">
        <v>3370</v>
      </c>
      <c r="C182" s="4">
        <v>22100</v>
      </c>
      <c r="D182" s="5" t="s">
        <v>75</v>
      </c>
      <c r="E182" s="6">
        <v>33191.18</v>
      </c>
      <c r="F182" s="6">
        <v>0</v>
      </c>
      <c r="G182" s="6">
        <v>0</v>
      </c>
      <c r="H182" s="6">
        <v>33191.18</v>
      </c>
      <c r="I182" s="6">
        <v>1469.58</v>
      </c>
      <c r="J182" s="7">
        <f t="shared" si="8"/>
        <v>4.427622036938729E-2</v>
      </c>
      <c r="K182" s="6">
        <v>0</v>
      </c>
      <c r="L182" s="7">
        <f t="shared" si="9"/>
        <v>0</v>
      </c>
      <c r="M182" s="6">
        <v>0</v>
      </c>
      <c r="N182" s="7" t="e">
        <f t="shared" si="10"/>
        <v>#DIV/0!</v>
      </c>
      <c r="O182" s="8">
        <f t="shared" si="11"/>
        <v>0</v>
      </c>
      <c r="P182" s="6">
        <v>29860.13</v>
      </c>
    </row>
    <row r="183" spans="1:16" x14ac:dyDescent="0.25">
      <c r="A183" s="4">
        <v>103</v>
      </c>
      <c r="B183" s="4">
        <v>3370</v>
      </c>
      <c r="C183" s="4">
        <v>22101</v>
      </c>
      <c r="D183" s="5" t="s">
        <v>76</v>
      </c>
      <c r="E183" s="6">
        <v>1797.87</v>
      </c>
      <c r="F183" s="6">
        <v>0</v>
      </c>
      <c r="G183" s="6">
        <v>0</v>
      </c>
      <c r="H183" s="6">
        <v>1797.87</v>
      </c>
      <c r="I183" s="6">
        <v>1797.87</v>
      </c>
      <c r="J183" s="7">
        <f t="shared" si="8"/>
        <v>1</v>
      </c>
      <c r="K183" s="6">
        <v>0</v>
      </c>
      <c r="L183" s="7">
        <f t="shared" si="9"/>
        <v>0</v>
      </c>
      <c r="M183" s="6">
        <v>0</v>
      </c>
      <c r="N183" s="7" t="e">
        <f t="shared" si="10"/>
        <v>#DIV/0!</v>
      </c>
      <c r="O183" s="8">
        <f t="shared" si="11"/>
        <v>0</v>
      </c>
      <c r="P183" s="6">
        <v>0</v>
      </c>
    </row>
    <row r="184" spans="1:16" x14ac:dyDescent="0.25">
      <c r="A184" s="4">
        <v>103</v>
      </c>
      <c r="B184" s="4">
        <v>3370</v>
      </c>
      <c r="C184" s="4">
        <v>22114</v>
      </c>
      <c r="D184" s="5" t="s">
        <v>114</v>
      </c>
      <c r="E184" s="6">
        <v>1000</v>
      </c>
      <c r="F184" s="6">
        <v>0</v>
      </c>
      <c r="G184" s="6">
        <v>0</v>
      </c>
      <c r="H184" s="6">
        <v>1000</v>
      </c>
      <c r="I184" s="6">
        <v>0</v>
      </c>
      <c r="J184" s="7">
        <f t="shared" si="8"/>
        <v>0</v>
      </c>
      <c r="K184" s="6">
        <v>0</v>
      </c>
      <c r="L184" s="7">
        <f t="shared" si="9"/>
        <v>0</v>
      </c>
      <c r="M184" s="6">
        <v>0</v>
      </c>
      <c r="N184" s="7" t="e">
        <f t="shared" si="10"/>
        <v>#DIV/0!</v>
      </c>
      <c r="O184" s="8">
        <f t="shared" si="11"/>
        <v>0</v>
      </c>
      <c r="P184" s="6">
        <v>1000</v>
      </c>
    </row>
    <row r="185" spans="1:16" x14ac:dyDescent="0.25">
      <c r="A185" s="4">
        <v>103</v>
      </c>
      <c r="B185" s="4">
        <v>3370</v>
      </c>
      <c r="C185" s="4">
        <v>22400</v>
      </c>
      <c r="D185" s="5" t="s">
        <v>57</v>
      </c>
      <c r="E185" s="6">
        <v>5000</v>
      </c>
      <c r="F185" s="6">
        <v>0</v>
      </c>
      <c r="G185" s="6">
        <v>0</v>
      </c>
      <c r="H185" s="6">
        <v>5000</v>
      </c>
      <c r="I185" s="6">
        <v>0</v>
      </c>
      <c r="J185" s="7">
        <f t="shared" si="8"/>
        <v>0</v>
      </c>
      <c r="K185" s="6">
        <v>0</v>
      </c>
      <c r="L185" s="7">
        <f t="shared" si="9"/>
        <v>0</v>
      </c>
      <c r="M185" s="6">
        <v>0</v>
      </c>
      <c r="N185" s="7" t="e">
        <f t="shared" si="10"/>
        <v>#DIV/0!</v>
      </c>
      <c r="O185" s="8">
        <f t="shared" si="11"/>
        <v>0</v>
      </c>
      <c r="P185" s="6">
        <v>5000</v>
      </c>
    </row>
    <row r="186" spans="1:16" x14ac:dyDescent="0.25">
      <c r="A186" s="4">
        <v>103</v>
      </c>
      <c r="B186" s="4">
        <v>3370</v>
      </c>
      <c r="C186" s="4">
        <v>22602</v>
      </c>
      <c r="D186" s="5" t="s">
        <v>65</v>
      </c>
      <c r="E186" s="6">
        <v>1251.1400000000001</v>
      </c>
      <c r="F186" s="6">
        <v>0</v>
      </c>
      <c r="G186" s="6">
        <v>0</v>
      </c>
      <c r="H186" s="6">
        <v>1251.1400000000001</v>
      </c>
      <c r="I186" s="6">
        <v>0</v>
      </c>
      <c r="J186" s="7">
        <f t="shared" si="8"/>
        <v>0</v>
      </c>
      <c r="K186" s="6">
        <v>0</v>
      </c>
      <c r="L186" s="7">
        <f t="shared" si="9"/>
        <v>0</v>
      </c>
      <c r="M186" s="6">
        <v>0</v>
      </c>
      <c r="N186" s="7" t="e">
        <f t="shared" si="10"/>
        <v>#DIV/0!</v>
      </c>
      <c r="O186" s="8">
        <f t="shared" si="11"/>
        <v>0</v>
      </c>
      <c r="P186" s="6">
        <v>1251.1400000000001</v>
      </c>
    </row>
    <row r="187" spans="1:16" x14ac:dyDescent="0.25">
      <c r="A187" s="4">
        <v>103</v>
      </c>
      <c r="B187" s="4">
        <v>3370</v>
      </c>
      <c r="C187" s="4">
        <v>22603</v>
      </c>
      <c r="D187" s="5" t="s">
        <v>115</v>
      </c>
      <c r="E187" s="6">
        <v>1090.9100000000001</v>
      </c>
      <c r="F187" s="6">
        <v>0</v>
      </c>
      <c r="G187" s="6">
        <v>0</v>
      </c>
      <c r="H187" s="6">
        <v>1090.9100000000001</v>
      </c>
      <c r="I187" s="6">
        <v>0</v>
      </c>
      <c r="J187" s="7">
        <f t="shared" si="8"/>
        <v>0</v>
      </c>
      <c r="K187" s="6">
        <v>0</v>
      </c>
      <c r="L187" s="7">
        <f t="shared" si="9"/>
        <v>0</v>
      </c>
      <c r="M187" s="6">
        <v>0</v>
      </c>
      <c r="N187" s="7" t="e">
        <f t="shared" si="10"/>
        <v>#DIV/0!</v>
      </c>
      <c r="O187" s="8">
        <f t="shared" si="11"/>
        <v>0</v>
      </c>
      <c r="P187" s="6">
        <v>1090.9100000000001</v>
      </c>
    </row>
    <row r="188" spans="1:16" x14ac:dyDescent="0.25">
      <c r="A188" s="4">
        <v>103</v>
      </c>
      <c r="B188" s="4">
        <v>3370</v>
      </c>
      <c r="C188" s="4">
        <v>22608</v>
      </c>
      <c r="D188" s="5" t="s">
        <v>90</v>
      </c>
      <c r="E188" s="6">
        <v>2000</v>
      </c>
      <c r="F188" s="6">
        <v>0</v>
      </c>
      <c r="G188" s="6">
        <v>0</v>
      </c>
      <c r="H188" s="6">
        <v>2000</v>
      </c>
      <c r="I188" s="6">
        <v>0</v>
      </c>
      <c r="J188" s="7">
        <f t="shared" si="8"/>
        <v>0</v>
      </c>
      <c r="K188" s="6">
        <v>0</v>
      </c>
      <c r="L188" s="7">
        <f t="shared" si="9"/>
        <v>0</v>
      </c>
      <c r="M188" s="6">
        <v>0</v>
      </c>
      <c r="N188" s="7" t="e">
        <f t="shared" si="10"/>
        <v>#DIV/0!</v>
      </c>
      <c r="O188" s="8">
        <f t="shared" si="11"/>
        <v>0</v>
      </c>
      <c r="P188" s="6">
        <v>2000</v>
      </c>
    </row>
    <row r="189" spans="1:16" x14ac:dyDescent="0.25">
      <c r="A189" s="4">
        <v>103</v>
      </c>
      <c r="B189" s="4">
        <v>3370</v>
      </c>
      <c r="C189" s="4">
        <v>22611</v>
      </c>
      <c r="D189" s="5" t="s">
        <v>116</v>
      </c>
      <c r="E189" s="6">
        <v>161000</v>
      </c>
      <c r="F189" s="6">
        <v>0</v>
      </c>
      <c r="G189" s="6">
        <v>0</v>
      </c>
      <c r="H189" s="6">
        <v>161000</v>
      </c>
      <c r="I189" s="6">
        <v>102313.54</v>
      </c>
      <c r="J189" s="7">
        <f t="shared" si="8"/>
        <v>0.63548782608695653</v>
      </c>
      <c r="K189" s="6">
        <v>27956.38</v>
      </c>
      <c r="L189" s="7">
        <f t="shared" si="9"/>
        <v>0.17364211180124225</v>
      </c>
      <c r="M189" s="6">
        <v>27956.38</v>
      </c>
      <c r="N189" s="7">
        <f t="shared" si="10"/>
        <v>1</v>
      </c>
      <c r="O189" s="8">
        <f t="shared" si="11"/>
        <v>0</v>
      </c>
      <c r="P189" s="6">
        <v>-19559.099999999999</v>
      </c>
    </row>
    <row r="190" spans="1:16" x14ac:dyDescent="0.25">
      <c r="A190" s="4">
        <v>103</v>
      </c>
      <c r="B190" s="4">
        <v>3370</v>
      </c>
      <c r="C190" s="4">
        <v>22700</v>
      </c>
      <c r="D190" s="5" t="s">
        <v>81</v>
      </c>
      <c r="E190" s="6">
        <v>63238.31</v>
      </c>
      <c r="F190" s="6">
        <v>0</v>
      </c>
      <c r="G190" s="6">
        <v>0</v>
      </c>
      <c r="H190" s="6">
        <v>63238.31</v>
      </c>
      <c r="I190" s="6">
        <v>48229.75</v>
      </c>
      <c r="J190" s="7">
        <f t="shared" si="8"/>
        <v>0.76266664937756878</v>
      </c>
      <c r="K190" s="6">
        <v>4019.15</v>
      </c>
      <c r="L190" s="7">
        <f t="shared" si="9"/>
        <v>6.3555620003127852E-2</v>
      </c>
      <c r="M190" s="6">
        <v>4019.15</v>
      </c>
      <c r="N190" s="7">
        <f t="shared" si="10"/>
        <v>1</v>
      </c>
      <c r="O190" s="8">
        <f t="shared" si="11"/>
        <v>0</v>
      </c>
      <c r="P190" s="6">
        <v>15008.56</v>
      </c>
    </row>
    <row r="191" spans="1:16" x14ac:dyDescent="0.25">
      <c r="A191" s="4">
        <v>103</v>
      </c>
      <c r="B191" s="4">
        <v>3370</v>
      </c>
      <c r="C191" s="4">
        <v>22720</v>
      </c>
      <c r="D191" s="5" t="s">
        <v>117</v>
      </c>
      <c r="E191" s="6">
        <v>3000</v>
      </c>
      <c r="F191" s="6">
        <v>0</v>
      </c>
      <c r="G191" s="6">
        <v>0</v>
      </c>
      <c r="H191" s="6">
        <v>3000</v>
      </c>
      <c r="I191" s="6">
        <v>0</v>
      </c>
      <c r="J191" s="7">
        <f t="shared" si="8"/>
        <v>0</v>
      </c>
      <c r="K191" s="6">
        <v>0</v>
      </c>
      <c r="L191" s="7">
        <f t="shared" si="9"/>
        <v>0</v>
      </c>
      <c r="M191" s="6">
        <v>0</v>
      </c>
      <c r="N191" s="7" t="e">
        <f t="shared" si="10"/>
        <v>#DIV/0!</v>
      </c>
      <c r="O191" s="8">
        <f t="shared" si="11"/>
        <v>0</v>
      </c>
      <c r="P191" s="6">
        <v>3000</v>
      </c>
    </row>
    <row r="192" spans="1:16" x14ac:dyDescent="0.25">
      <c r="A192" s="4">
        <v>103</v>
      </c>
      <c r="B192" s="4">
        <v>3370</v>
      </c>
      <c r="C192" s="4">
        <v>22723</v>
      </c>
      <c r="D192" s="5" t="s">
        <v>118</v>
      </c>
      <c r="E192" s="6">
        <v>1000</v>
      </c>
      <c r="F192" s="6">
        <v>0</v>
      </c>
      <c r="G192" s="6">
        <v>0</v>
      </c>
      <c r="H192" s="6">
        <v>1000</v>
      </c>
      <c r="I192" s="6">
        <v>0</v>
      </c>
      <c r="J192" s="7">
        <f t="shared" si="8"/>
        <v>0</v>
      </c>
      <c r="K192" s="6">
        <v>0</v>
      </c>
      <c r="L192" s="7">
        <f t="shared" si="9"/>
        <v>0</v>
      </c>
      <c r="M192" s="6">
        <v>0</v>
      </c>
      <c r="N192" s="7" t="e">
        <f t="shared" si="10"/>
        <v>#DIV/0!</v>
      </c>
      <c r="O192" s="8">
        <f t="shared" si="11"/>
        <v>0</v>
      </c>
      <c r="P192" s="6">
        <v>1000</v>
      </c>
    </row>
    <row r="193" spans="1:16" x14ac:dyDescent="0.25">
      <c r="A193" s="4">
        <v>103</v>
      </c>
      <c r="B193" s="4">
        <v>3370</v>
      </c>
      <c r="C193" s="4">
        <v>22728</v>
      </c>
      <c r="D193" s="5" t="s">
        <v>119</v>
      </c>
      <c r="E193" s="6">
        <v>62000</v>
      </c>
      <c r="F193" s="6">
        <v>0</v>
      </c>
      <c r="G193" s="6">
        <v>0</v>
      </c>
      <c r="H193" s="6">
        <v>62000</v>
      </c>
      <c r="I193" s="6">
        <v>55355.92</v>
      </c>
      <c r="J193" s="7">
        <f t="shared" si="8"/>
        <v>0.89283741935483873</v>
      </c>
      <c r="K193" s="6">
        <v>0</v>
      </c>
      <c r="L193" s="7">
        <f t="shared" si="9"/>
        <v>0</v>
      </c>
      <c r="M193" s="6">
        <v>0</v>
      </c>
      <c r="N193" s="7" t="e">
        <f t="shared" si="10"/>
        <v>#DIV/0!</v>
      </c>
      <c r="O193" s="8">
        <f t="shared" si="11"/>
        <v>0</v>
      </c>
      <c r="P193" s="6">
        <v>6644.08</v>
      </c>
    </row>
    <row r="194" spans="1:16" x14ac:dyDescent="0.25">
      <c r="A194" s="4">
        <v>103</v>
      </c>
      <c r="B194" s="4">
        <v>3370</v>
      </c>
      <c r="C194" s="4">
        <v>48000</v>
      </c>
      <c r="D194" s="5" t="s">
        <v>120</v>
      </c>
      <c r="E194" s="6">
        <v>5000</v>
      </c>
      <c r="F194" s="6">
        <v>0</v>
      </c>
      <c r="G194" s="6">
        <v>0</v>
      </c>
      <c r="H194" s="6">
        <v>5000</v>
      </c>
      <c r="I194" s="6">
        <v>0</v>
      </c>
      <c r="J194" s="7">
        <f t="shared" si="8"/>
        <v>0</v>
      </c>
      <c r="K194" s="6">
        <v>0</v>
      </c>
      <c r="L194" s="7">
        <f t="shared" si="9"/>
        <v>0</v>
      </c>
      <c r="M194" s="6">
        <v>0</v>
      </c>
      <c r="N194" s="7" t="e">
        <f t="shared" si="10"/>
        <v>#DIV/0!</v>
      </c>
      <c r="O194" s="8">
        <f t="shared" si="11"/>
        <v>0</v>
      </c>
      <c r="P194" s="6">
        <v>3600</v>
      </c>
    </row>
    <row r="195" spans="1:16" x14ac:dyDescent="0.25">
      <c r="A195" s="4">
        <v>103</v>
      </c>
      <c r="B195" s="4">
        <v>3370</v>
      </c>
      <c r="C195" s="4">
        <v>48001</v>
      </c>
      <c r="D195" s="5" t="s">
        <v>121</v>
      </c>
      <c r="E195" s="6">
        <v>5000</v>
      </c>
      <c r="F195" s="6">
        <v>0</v>
      </c>
      <c r="G195" s="6">
        <v>0</v>
      </c>
      <c r="H195" s="6">
        <v>5000</v>
      </c>
      <c r="I195" s="6">
        <v>0</v>
      </c>
      <c r="J195" s="7">
        <f t="shared" si="8"/>
        <v>0</v>
      </c>
      <c r="K195" s="6">
        <v>0</v>
      </c>
      <c r="L195" s="7">
        <f t="shared" si="9"/>
        <v>0</v>
      </c>
      <c r="M195" s="6">
        <v>0</v>
      </c>
      <c r="N195" s="7" t="e">
        <f t="shared" si="10"/>
        <v>#DIV/0!</v>
      </c>
      <c r="O195" s="8">
        <f t="shared" si="11"/>
        <v>0</v>
      </c>
      <c r="P195" s="6">
        <v>5000</v>
      </c>
    </row>
    <row r="196" spans="1:16" x14ac:dyDescent="0.25">
      <c r="A196" s="4">
        <v>103</v>
      </c>
      <c r="B196" s="4">
        <v>4311</v>
      </c>
      <c r="C196" s="4">
        <v>10100</v>
      </c>
      <c r="D196" s="5" t="s">
        <v>34</v>
      </c>
      <c r="E196" s="6">
        <v>83994.86</v>
      </c>
      <c r="F196" s="6">
        <v>0</v>
      </c>
      <c r="G196" s="6">
        <v>0</v>
      </c>
      <c r="H196" s="6">
        <v>83994.86</v>
      </c>
      <c r="I196" s="6">
        <v>19780.82</v>
      </c>
      <c r="J196" s="7">
        <f t="shared" ref="J196:J259" si="12">I196/H196</f>
        <v>0.23550036276029271</v>
      </c>
      <c r="K196" s="6">
        <v>19780.82</v>
      </c>
      <c r="L196" s="7">
        <f t="shared" ref="L196:L259" si="13">K196/H196</f>
        <v>0.23550036276029271</v>
      </c>
      <c r="M196" s="6">
        <v>19780.82</v>
      </c>
      <c r="N196" s="7">
        <f t="shared" ref="N196:N259" si="14">M196/K196</f>
        <v>1</v>
      </c>
      <c r="O196" s="8">
        <f t="shared" ref="O196:O259" si="15">K196-M196</f>
        <v>0</v>
      </c>
      <c r="P196" s="6">
        <v>64214.04</v>
      </c>
    </row>
    <row r="197" spans="1:16" x14ac:dyDescent="0.25">
      <c r="A197" s="4">
        <v>103</v>
      </c>
      <c r="B197" s="4">
        <v>4311</v>
      </c>
      <c r="C197" s="4">
        <v>10101</v>
      </c>
      <c r="D197" s="5" t="s">
        <v>35</v>
      </c>
      <c r="E197" s="6">
        <v>7010.57</v>
      </c>
      <c r="F197" s="6">
        <v>0</v>
      </c>
      <c r="G197" s="6">
        <v>0</v>
      </c>
      <c r="H197" s="6">
        <v>7010.57</v>
      </c>
      <c r="I197" s="6">
        <v>1120.78</v>
      </c>
      <c r="J197" s="7">
        <f t="shared" si="12"/>
        <v>0.15987002483392934</v>
      </c>
      <c r="K197" s="6">
        <v>1120.78</v>
      </c>
      <c r="L197" s="7">
        <f t="shared" si="13"/>
        <v>0.15987002483392934</v>
      </c>
      <c r="M197" s="6">
        <v>1120.78</v>
      </c>
      <c r="N197" s="7">
        <f t="shared" si="14"/>
        <v>1</v>
      </c>
      <c r="O197" s="8">
        <f t="shared" si="15"/>
        <v>0</v>
      </c>
      <c r="P197" s="6">
        <v>5889.79</v>
      </c>
    </row>
    <row r="198" spans="1:16" x14ac:dyDescent="0.25">
      <c r="A198" s="4">
        <v>103</v>
      </c>
      <c r="B198" s="4">
        <v>4311</v>
      </c>
      <c r="C198" s="4">
        <v>13000</v>
      </c>
      <c r="D198" s="5" t="s">
        <v>85</v>
      </c>
      <c r="E198" s="6">
        <v>0</v>
      </c>
      <c r="F198" s="6">
        <v>0</v>
      </c>
      <c r="G198" s="6">
        <v>0</v>
      </c>
      <c r="H198" s="6">
        <v>0</v>
      </c>
      <c r="I198" s="6">
        <v>735.53</v>
      </c>
      <c r="J198" s="7" t="e">
        <f t="shared" si="12"/>
        <v>#DIV/0!</v>
      </c>
      <c r="K198" s="6">
        <v>735.53</v>
      </c>
      <c r="L198" s="7" t="e">
        <f t="shared" si="13"/>
        <v>#DIV/0!</v>
      </c>
      <c r="M198" s="6">
        <v>735.53</v>
      </c>
      <c r="N198" s="7">
        <f t="shared" si="14"/>
        <v>1</v>
      </c>
      <c r="O198" s="8">
        <f t="shared" si="15"/>
        <v>0</v>
      </c>
      <c r="P198" s="6">
        <v>-735.53</v>
      </c>
    </row>
    <row r="199" spans="1:16" x14ac:dyDescent="0.25">
      <c r="A199" s="4">
        <v>103</v>
      </c>
      <c r="B199" s="4">
        <v>4311</v>
      </c>
      <c r="C199" s="4">
        <v>13002</v>
      </c>
      <c r="D199" s="5" t="s">
        <v>40</v>
      </c>
      <c r="E199" s="6">
        <v>0</v>
      </c>
      <c r="F199" s="6">
        <v>0</v>
      </c>
      <c r="G199" s="6">
        <v>0</v>
      </c>
      <c r="H199" s="6">
        <v>0</v>
      </c>
      <c r="I199" s="6">
        <v>340.36</v>
      </c>
      <c r="J199" s="7" t="e">
        <f t="shared" si="12"/>
        <v>#DIV/0!</v>
      </c>
      <c r="K199" s="6">
        <v>340.36</v>
      </c>
      <c r="L199" s="7" t="e">
        <f t="shared" si="13"/>
        <v>#DIV/0!</v>
      </c>
      <c r="M199" s="6">
        <v>340.36</v>
      </c>
      <c r="N199" s="7">
        <f t="shared" si="14"/>
        <v>1</v>
      </c>
      <c r="O199" s="8">
        <f t="shared" si="15"/>
        <v>0</v>
      </c>
      <c r="P199" s="6">
        <v>-340.36</v>
      </c>
    </row>
    <row r="200" spans="1:16" x14ac:dyDescent="0.25">
      <c r="A200" s="4">
        <v>103</v>
      </c>
      <c r="B200" s="4">
        <v>4311</v>
      </c>
      <c r="C200" s="4">
        <v>16000</v>
      </c>
      <c r="D200" s="5" t="s">
        <v>19</v>
      </c>
      <c r="E200" s="6">
        <v>17802.18</v>
      </c>
      <c r="F200" s="6">
        <v>0</v>
      </c>
      <c r="G200" s="6">
        <v>0</v>
      </c>
      <c r="H200" s="6">
        <v>17802.18</v>
      </c>
      <c r="I200" s="6">
        <v>6171.5</v>
      </c>
      <c r="J200" s="7">
        <f t="shared" si="12"/>
        <v>0.34667102568337138</v>
      </c>
      <c r="K200" s="6">
        <v>6171.5</v>
      </c>
      <c r="L200" s="7">
        <f t="shared" si="13"/>
        <v>0.34667102568337138</v>
      </c>
      <c r="M200" s="6">
        <v>4605.25</v>
      </c>
      <c r="N200" s="7">
        <f t="shared" si="14"/>
        <v>0.74621242809689703</v>
      </c>
      <c r="O200" s="8">
        <f t="shared" si="15"/>
        <v>1566.25</v>
      </c>
      <c r="P200" s="6">
        <v>11630.68</v>
      </c>
    </row>
    <row r="201" spans="1:16" x14ac:dyDescent="0.25">
      <c r="A201" s="4">
        <v>103</v>
      </c>
      <c r="B201" s="4">
        <v>4311</v>
      </c>
      <c r="C201" s="4">
        <v>22602</v>
      </c>
      <c r="D201" s="5" t="s">
        <v>122</v>
      </c>
      <c r="E201" s="6">
        <v>2000</v>
      </c>
      <c r="F201" s="6">
        <v>0</v>
      </c>
      <c r="G201" s="6">
        <v>0</v>
      </c>
      <c r="H201" s="6">
        <v>2000</v>
      </c>
      <c r="I201" s="6">
        <v>1137.07</v>
      </c>
      <c r="J201" s="7">
        <f t="shared" si="12"/>
        <v>0.56853500000000001</v>
      </c>
      <c r="K201" s="6">
        <v>0</v>
      </c>
      <c r="L201" s="7">
        <f t="shared" si="13"/>
        <v>0</v>
      </c>
      <c r="M201" s="6">
        <v>0</v>
      </c>
      <c r="N201" s="7" t="e">
        <f t="shared" si="14"/>
        <v>#DIV/0!</v>
      </c>
      <c r="O201" s="8">
        <f t="shared" si="15"/>
        <v>0</v>
      </c>
      <c r="P201" s="6">
        <v>862.93</v>
      </c>
    </row>
    <row r="202" spans="1:16" x14ac:dyDescent="0.25">
      <c r="A202" s="4">
        <v>103</v>
      </c>
      <c r="B202" s="4">
        <v>4311</v>
      </c>
      <c r="C202" s="4">
        <v>22603</v>
      </c>
      <c r="D202" s="5" t="s">
        <v>123</v>
      </c>
      <c r="E202" s="6">
        <v>3153.91</v>
      </c>
      <c r="F202" s="6">
        <v>0</v>
      </c>
      <c r="G202" s="6">
        <v>0</v>
      </c>
      <c r="H202" s="6">
        <v>3153.91</v>
      </c>
      <c r="I202" s="6">
        <v>592.91999999999996</v>
      </c>
      <c r="J202" s="7">
        <f t="shared" si="12"/>
        <v>0.18799521863337887</v>
      </c>
      <c r="K202" s="6">
        <v>0</v>
      </c>
      <c r="L202" s="7">
        <f t="shared" si="13"/>
        <v>0</v>
      </c>
      <c r="M202" s="6">
        <v>0</v>
      </c>
      <c r="N202" s="7" t="e">
        <f t="shared" si="14"/>
        <v>#DIV/0!</v>
      </c>
      <c r="O202" s="8">
        <f t="shared" si="15"/>
        <v>0</v>
      </c>
      <c r="P202" s="6">
        <v>2560.9899999999998</v>
      </c>
    </row>
    <row r="203" spans="1:16" x14ac:dyDescent="0.25">
      <c r="A203" s="4">
        <v>103</v>
      </c>
      <c r="B203" s="4">
        <v>4311</v>
      </c>
      <c r="C203" s="4">
        <v>22706</v>
      </c>
      <c r="D203" s="5" t="s">
        <v>124</v>
      </c>
      <c r="E203" s="6">
        <v>18000</v>
      </c>
      <c r="F203" s="6">
        <v>0</v>
      </c>
      <c r="G203" s="6">
        <v>0</v>
      </c>
      <c r="H203" s="6">
        <v>18000</v>
      </c>
      <c r="I203" s="6">
        <v>0</v>
      </c>
      <c r="J203" s="7">
        <f t="shared" si="12"/>
        <v>0</v>
      </c>
      <c r="K203" s="6">
        <v>0</v>
      </c>
      <c r="L203" s="7">
        <f t="shared" si="13"/>
        <v>0</v>
      </c>
      <c r="M203" s="6">
        <v>0</v>
      </c>
      <c r="N203" s="7" t="e">
        <f t="shared" si="14"/>
        <v>#DIV/0!</v>
      </c>
      <c r="O203" s="8">
        <f t="shared" si="15"/>
        <v>0</v>
      </c>
      <c r="P203" s="6">
        <v>18000</v>
      </c>
    </row>
    <row r="204" spans="1:16" x14ac:dyDescent="0.25">
      <c r="A204" s="4">
        <v>103</v>
      </c>
      <c r="B204" s="4">
        <v>4311</v>
      </c>
      <c r="C204" s="4">
        <v>22723</v>
      </c>
      <c r="D204" s="5" t="s">
        <v>125</v>
      </c>
      <c r="E204" s="6">
        <v>50000</v>
      </c>
      <c r="F204" s="6">
        <v>0</v>
      </c>
      <c r="G204" s="6">
        <v>0</v>
      </c>
      <c r="H204" s="6">
        <v>50000</v>
      </c>
      <c r="I204" s="6">
        <v>10309</v>
      </c>
      <c r="J204" s="7">
        <f t="shared" si="12"/>
        <v>0.20618</v>
      </c>
      <c r="K204" s="6">
        <v>9559</v>
      </c>
      <c r="L204" s="7">
        <f t="shared" si="13"/>
        <v>0.19117999999999999</v>
      </c>
      <c r="M204" s="6">
        <v>9559</v>
      </c>
      <c r="N204" s="7">
        <f t="shared" si="14"/>
        <v>1</v>
      </c>
      <c r="O204" s="8">
        <f t="shared" si="15"/>
        <v>0</v>
      </c>
      <c r="P204" s="6">
        <v>-18927.3</v>
      </c>
    </row>
    <row r="205" spans="1:16" x14ac:dyDescent="0.25">
      <c r="A205" s="4">
        <v>103</v>
      </c>
      <c r="B205" s="4">
        <v>4311</v>
      </c>
      <c r="C205" s="4">
        <v>62501</v>
      </c>
      <c r="D205" s="5" t="s">
        <v>126</v>
      </c>
      <c r="E205" s="6">
        <v>100000</v>
      </c>
      <c r="F205" s="6">
        <v>0</v>
      </c>
      <c r="G205" s="6">
        <v>0</v>
      </c>
      <c r="H205" s="6">
        <v>100000</v>
      </c>
      <c r="I205" s="6">
        <v>0</v>
      </c>
      <c r="J205" s="7">
        <f t="shared" si="12"/>
        <v>0</v>
      </c>
      <c r="K205" s="6">
        <v>0</v>
      </c>
      <c r="L205" s="7">
        <f t="shared" si="13"/>
        <v>0</v>
      </c>
      <c r="M205" s="6">
        <v>0</v>
      </c>
      <c r="N205" s="7" t="e">
        <f t="shared" si="14"/>
        <v>#DIV/0!</v>
      </c>
      <c r="O205" s="8">
        <f t="shared" si="15"/>
        <v>0</v>
      </c>
      <c r="P205" s="6">
        <v>100000</v>
      </c>
    </row>
    <row r="206" spans="1:16" x14ac:dyDescent="0.25">
      <c r="A206" s="4">
        <v>104</v>
      </c>
      <c r="B206" s="4">
        <v>4310</v>
      </c>
      <c r="C206" s="4">
        <v>22610</v>
      </c>
      <c r="D206" s="5" t="s">
        <v>68</v>
      </c>
      <c r="E206" s="6">
        <v>4235</v>
      </c>
      <c r="F206" s="6">
        <v>0</v>
      </c>
      <c r="G206" s="6">
        <v>0</v>
      </c>
      <c r="H206" s="6">
        <v>4235</v>
      </c>
      <c r="I206" s="6">
        <v>0</v>
      </c>
      <c r="J206" s="7">
        <f t="shared" si="12"/>
        <v>0</v>
      </c>
      <c r="K206" s="6">
        <v>0</v>
      </c>
      <c r="L206" s="7">
        <f t="shared" si="13"/>
        <v>0</v>
      </c>
      <c r="M206" s="6">
        <v>0</v>
      </c>
      <c r="N206" s="7" t="e">
        <f t="shared" si="14"/>
        <v>#DIV/0!</v>
      </c>
      <c r="O206" s="8">
        <f t="shared" si="15"/>
        <v>0</v>
      </c>
      <c r="P206" s="6">
        <v>4235</v>
      </c>
    </row>
    <row r="207" spans="1:16" x14ac:dyDescent="0.25">
      <c r="A207" s="4">
        <v>104</v>
      </c>
      <c r="B207" s="4">
        <v>4310</v>
      </c>
      <c r="C207" s="4">
        <v>47900</v>
      </c>
      <c r="D207" s="5" t="s">
        <v>127</v>
      </c>
      <c r="E207" s="6">
        <v>50000</v>
      </c>
      <c r="F207" s="6">
        <v>0</v>
      </c>
      <c r="G207" s="6">
        <v>0</v>
      </c>
      <c r="H207" s="6">
        <v>50000</v>
      </c>
      <c r="I207" s="6">
        <v>0</v>
      </c>
      <c r="J207" s="7">
        <f t="shared" si="12"/>
        <v>0</v>
      </c>
      <c r="K207" s="6">
        <v>0</v>
      </c>
      <c r="L207" s="7">
        <f t="shared" si="13"/>
        <v>0</v>
      </c>
      <c r="M207" s="6">
        <v>0</v>
      </c>
      <c r="N207" s="7" t="e">
        <f t="shared" si="14"/>
        <v>#DIV/0!</v>
      </c>
      <c r="O207" s="8">
        <f t="shared" si="15"/>
        <v>0</v>
      </c>
      <c r="P207" s="6">
        <v>50000</v>
      </c>
    </row>
    <row r="208" spans="1:16" x14ac:dyDescent="0.25">
      <c r="A208" s="4">
        <v>104</v>
      </c>
      <c r="B208" s="4">
        <v>4930</v>
      </c>
      <c r="C208" s="4">
        <v>13000</v>
      </c>
      <c r="D208" s="5" t="s">
        <v>39</v>
      </c>
      <c r="E208" s="6">
        <v>26188.04</v>
      </c>
      <c r="F208" s="6">
        <v>0</v>
      </c>
      <c r="G208" s="6">
        <v>0</v>
      </c>
      <c r="H208" s="6">
        <v>26188.04</v>
      </c>
      <c r="I208" s="6">
        <v>6776.75</v>
      </c>
      <c r="J208" s="7">
        <f t="shared" si="12"/>
        <v>0.25877270693033916</v>
      </c>
      <c r="K208" s="6">
        <v>6776.75</v>
      </c>
      <c r="L208" s="7">
        <f t="shared" si="13"/>
        <v>0.25877270693033916</v>
      </c>
      <c r="M208" s="6">
        <v>6776.75</v>
      </c>
      <c r="N208" s="7">
        <f t="shared" si="14"/>
        <v>1</v>
      </c>
      <c r="O208" s="8">
        <f t="shared" si="15"/>
        <v>0</v>
      </c>
      <c r="P208" s="6">
        <v>19411.29</v>
      </c>
    </row>
    <row r="209" spans="1:16" x14ac:dyDescent="0.25">
      <c r="A209" s="4">
        <v>104</v>
      </c>
      <c r="B209" s="4">
        <v>4930</v>
      </c>
      <c r="C209" s="4">
        <v>13002</v>
      </c>
      <c r="D209" s="5" t="s">
        <v>40</v>
      </c>
      <c r="E209" s="6">
        <v>29933.279999999999</v>
      </c>
      <c r="F209" s="6">
        <v>0</v>
      </c>
      <c r="G209" s="6">
        <v>0</v>
      </c>
      <c r="H209" s="6">
        <v>29933.279999999999</v>
      </c>
      <c r="I209" s="6">
        <v>7253.12</v>
      </c>
      <c r="J209" s="7">
        <f t="shared" si="12"/>
        <v>0.24230956313507909</v>
      </c>
      <c r="K209" s="6">
        <v>7253.12</v>
      </c>
      <c r="L209" s="7">
        <f t="shared" si="13"/>
        <v>0.24230956313507909</v>
      </c>
      <c r="M209" s="6">
        <v>7253.12</v>
      </c>
      <c r="N209" s="7">
        <f t="shared" si="14"/>
        <v>1</v>
      </c>
      <c r="O209" s="8">
        <f t="shared" si="15"/>
        <v>0</v>
      </c>
      <c r="P209" s="6">
        <v>22680.16</v>
      </c>
    </row>
    <row r="210" spans="1:16" x14ac:dyDescent="0.25">
      <c r="A210" s="4">
        <v>104</v>
      </c>
      <c r="B210" s="4">
        <v>4930</v>
      </c>
      <c r="C210" s="4">
        <v>16000</v>
      </c>
      <c r="D210" s="5" t="s">
        <v>19</v>
      </c>
      <c r="E210" s="6">
        <v>16183.8</v>
      </c>
      <c r="F210" s="6">
        <v>0</v>
      </c>
      <c r="G210" s="6">
        <v>0</v>
      </c>
      <c r="H210" s="6">
        <v>16183.8</v>
      </c>
      <c r="I210" s="6">
        <v>4414.6099999999997</v>
      </c>
      <c r="J210" s="7">
        <f t="shared" si="12"/>
        <v>0.27277956969314993</v>
      </c>
      <c r="K210" s="6">
        <v>4414.6099999999997</v>
      </c>
      <c r="L210" s="7">
        <f t="shared" si="13"/>
        <v>0.27277956969314993</v>
      </c>
      <c r="M210" s="6">
        <v>2960.54</v>
      </c>
      <c r="N210" s="7">
        <f t="shared" si="14"/>
        <v>0.67062322606073932</v>
      </c>
      <c r="O210" s="8">
        <f t="shared" si="15"/>
        <v>1454.0699999999997</v>
      </c>
      <c r="P210" s="6">
        <v>11769.19</v>
      </c>
    </row>
    <row r="211" spans="1:16" x14ac:dyDescent="0.25">
      <c r="A211" s="4">
        <v>104</v>
      </c>
      <c r="B211" s="4">
        <v>4930</v>
      </c>
      <c r="C211" s="4">
        <v>22101</v>
      </c>
      <c r="D211" s="5" t="s">
        <v>76</v>
      </c>
      <c r="E211" s="6">
        <v>433.1</v>
      </c>
      <c r="F211" s="6">
        <v>0</v>
      </c>
      <c r="G211" s="6">
        <v>0</v>
      </c>
      <c r="H211" s="6">
        <v>433.1</v>
      </c>
      <c r="I211" s="6">
        <v>433.1</v>
      </c>
      <c r="J211" s="7">
        <f t="shared" si="12"/>
        <v>1</v>
      </c>
      <c r="K211" s="6">
        <v>0</v>
      </c>
      <c r="L211" s="7">
        <f t="shared" si="13"/>
        <v>0</v>
      </c>
      <c r="M211" s="6">
        <v>0</v>
      </c>
      <c r="N211" s="7" t="e">
        <f t="shared" si="14"/>
        <v>#DIV/0!</v>
      </c>
      <c r="O211" s="8">
        <f t="shared" si="15"/>
        <v>0</v>
      </c>
      <c r="P211" s="6">
        <v>0</v>
      </c>
    </row>
    <row r="212" spans="1:16" x14ac:dyDescent="0.25">
      <c r="A212" s="4">
        <v>104</v>
      </c>
      <c r="B212" s="4">
        <v>4930</v>
      </c>
      <c r="C212" s="4">
        <v>22723</v>
      </c>
      <c r="D212" s="5" t="s">
        <v>128</v>
      </c>
      <c r="E212" s="6">
        <v>13819.92</v>
      </c>
      <c r="F212" s="6">
        <v>0</v>
      </c>
      <c r="G212" s="6">
        <v>0</v>
      </c>
      <c r="H212" s="6">
        <v>13819.92</v>
      </c>
      <c r="I212" s="6">
        <v>1221.83</v>
      </c>
      <c r="J212" s="7">
        <f t="shared" si="12"/>
        <v>8.8410786748403747E-2</v>
      </c>
      <c r="K212" s="6">
        <v>1221.83</v>
      </c>
      <c r="L212" s="7">
        <f t="shared" si="13"/>
        <v>8.8410786748403747E-2</v>
      </c>
      <c r="M212" s="6">
        <v>1221.83</v>
      </c>
      <c r="N212" s="7">
        <f t="shared" si="14"/>
        <v>1</v>
      </c>
      <c r="O212" s="8">
        <f t="shared" si="15"/>
        <v>0</v>
      </c>
      <c r="P212" s="6">
        <v>0</v>
      </c>
    </row>
    <row r="213" spans="1:16" x14ac:dyDescent="0.25">
      <c r="A213" s="4">
        <v>104</v>
      </c>
      <c r="B213" s="4">
        <v>9250</v>
      </c>
      <c r="C213" s="4">
        <v>20500</v>
      </c>
      <c r="D213" s="5" t="s">
        <v>20</v>
      </c>
      <c r="E213" s="6">
        <v>77.72</v>
      </c>
      <c r="F213" s="6">
        <v>0</v>
      </c>
      <c r="G213" s="6">
        <v>0</v>
      </c>
      <c r="H213" s="6">
        <v>77.72</v>
      </c>
      <c r="I213" s="6">
        <v>77.72</v>
      </c>
      <c r="J213" s="7">
        <f t="shared" si="12"/>
        <v>1</v>
      </c>
      <c r="K213" s="6">
        <v>0</v>
      </c>
      <c r="L213" s="7">
        <f t="shared" si="13"/>
        <v>0</v>
      </c>
      <c r="M213" s="6">
        <v>0</v>
      </c>
      <c r="N213" s="7" t="e">
        <f t="shared" si="14"/>
        <v>#DIV/0!</v>
      </c>
      <c r="O213" s="8">
        <f t="shared" si="15"/>
        <v>0</v>
      </c>
      <c r="P213" s="6">
        <v>0</v>
      </c>
    </row>
    <row r="214" spans="1:16" x14ac:dyDescent="0.25">
      <c r="A214" s="4">
        <v>104</v>
      </c>
      <c r="B214" s="4">
        <v>9250</v>
      </c>
      <c r="C214" s="4">
        <v>22608</v>
      </c>
      <c r="D214" s="5" t="s">
        <v>68</v>
      </c>
      <c r="E214" s="6">
        <v>36000</v>
      </c>
      <c r="F214" s="6">
        <v>0</v>
      </c>
      <c r="G214" s="6">
        <v>0</v>
      </c>
      <c r="H214" s="6">
        <v>36000</v>
      </c>
      <c r="I214" s="6">
        <v>0</v>
      </c>
      <c r="J214" s="7">
        <f t="shared" si="12"/>
        <v>0</v>
      </c>
      <c r="K214" s="6">
        <v>0</v>
      </c>
      <c r="L214" s="7">
        <f t="shared" si="13"/>
        <v>0</v>
      </c>
      <c r="M214" s="6">
        <v>0</v>
      </c>
      <c r="N214" s="7" t="e">
        <f t="shared" si="14"/>
        <v>#DIV/0!</v>
      </c>
      <c r="O214" s="8">
        <f t="shared" si="15"/>
        <v>0</v>
      </c>
      <c r="P214" s="6">
        <v>36000</v>
      </c>
    </row>
    <row r="215" spans="1:16" x14ac:dyDescent="0.25">
      <c r="A215" s="4">
        <v>105</v>
      </c>
      <c r="B215" s="4">
        <v>1322</v>
      </c>
      <c r="C215" s="4">
        <v>22701</v>
      </c>
      <c r="D215" s="5" t="s">
        <v>129</v>
      </c>
      <c r="E215" s="6">
        <v>820000</v>
      </c>
      <c r="F215" s="6">
        <v>0</v>
      </c>
      <c r="G215" s="6">
        <v>0</v>
      </c>
      <c r="H215" s="6">
        <v>820000</v>
      </c>
      <c r="I215" s="6">
        <v>336616.92</v>
      </c>
      <c r="J215" s="7">
        <f t="shared" si="12"/>
        <v>0.41050843902439021</v>
      </c>
      <c r="K215" s="6">
        <v>336616.92</v>
      </c>
      <c r="L215" s="7">
        <f t="shared" si="13"/>
        <v>0.41050843902439021</v>
      </c>
      <c r="M215" s="6">
        <v>336616.92</v>
      </c>
      <c r="N215" s="7">
        <f t="shared" si="14"/>
        <v>1</v>
      </c>
      <c r="O215" s="8">
        <f t="shared" si="15"/>
        <v>0</v>
      </c>
      <c r="P215" s="6">
        <v>146543.75</v>
      </c>
    </row>
    <row r="216" spans="1:16" x14ac:dyDescent="0.25">
      <c r="A216" s="4">
        <v>105</v>
      </c>
      <c r="B216" s="4">
        <v>1522</v>
      </c>
      <c r="C216" s="4">
        <v>12003</v>
      </c>
      <c r="D216" s="5" t="s">
        <v>14</v>
      </c>
      <c r="E216" s="6">
        <v>0</v>
      </c>
      <c r="F216" s="6">
        <v>0</v>
      </c>
      <c r="G216" s="6">
        <v>0</v>
      </c>
      <c r="H216" s="6">
        <v>0</v>
      </c>
      <c r="I216" s="6">
        <v>2626.74</v>
      </c>
      <c r="J216" s="7" t="e">
        <f t="shared" si="12"/>
        <v>#DIV/0!</v>
      </c>
      <c r="K216" s="6">
        <v>2626.74</v>
      </c>
      <c r="L216" s="7" t="e">
        <f t="shared" si="13"/>
        <v>#DIV/0!</v>
      </c>
      <c r="M216" s="6">
        <v>2626.74</v>
      </c>
      <c r="N216" s="7">
        <f t="shared" si="14"/>
        <v>1</v>
      </c>
      <c r="O216" s="8">
        <f t="shared" si="15"/>
        <v>0</v>
      </c>
      <c r="P216" s="6">
        <v>-2626.74</v>
      </c>
    </row>
    <row r="217" spans="1:16" x14ac:dyDescent="0.25">
      <c r="A217" s="4">
        <v>105</v>
      </c>
      <c r="B217" s="4">
        <v>1522</v>
      </c>
      <c r="C217" s="4">
        <v>12006</v>
      </c>
      <c r="D217" s="5" t="s">
        <v>15</v>
      </c>
      <c r="E217" s="6">
        <v>0</v>
      </c>
      <c r="F217" s="6">
        <v>0</v>
      </c>
      <c r="G217" s="6">
        <v>0</v>
      </c>
      <c r="H217" s="6">
        <v>0</v>
      </c>
      <c r="I217" s="6">
        <v>738.23</v>
      </c>
      <c r="J217" s="7" t="e">
        <f t="shared" si="12"/>
        <v>#DIV/0!</v>
      </c>
      <c r="K217" s="6">
        <v>738.23</v>
      </c>
      <c r="L217" s="7" t="e">
        <f t="shared" si="13"/>
        <v>#DIV/0!</v>
      </c>
      <c r="M217" s="6">
        <v>738.23</v>
      </c>
      <c r="N217" s="7">
        <f t="shared" si="14"/>
        <v>1</v>
      </c>
      <c r="O217" s="8">
        <f t="shared" si="15"/>
        <v>0</v>
      </c>
      <c r="P217" s="6">
        <v>-738.23</v>
      </c>
    </row>
    <row r="218" spans="1:16" x14ac:dyDescent="0.25">
      <c r="A218" s="4">
        <v>105</v>
      </c>
      <c r="B218" s="4">
        <v>1522</v>
      </c>
      <c r="C218" s="4">
        <v>12100</v>
      </c>
      <c r="D218" s="5" t="s">
        <v>16</v>
      </c>
      <c r="E218" s="6">
        <v>0</v>
      </c>
      <c r="F218" s="6">
        <v>0</v>
      </c>
      <c r="G218" s="6">
        <v>0</v>
      </c>
      <c r="H218" s="6">
        <v>0</v>
      </c>
      <c r="I218" s="6">
        <v>1604.58</v>
      </c>
      <c r="J218" s="7" t="e">
        <f t="shared" si="12"/>
        <v>#DIV/0!</v>
      </c>
      <c r="K218" s="6">
        <v>1604.58</v>
      </c>
      <c r="L218" s="7" t="e">
        <f t="shared" si="13"/>
        <v>#DIV/0!</v>
      </c>
      <c r="M218" s="6">
        <v>1604.58</v>
      </c>
      <c r="N218" s="7">
        <f t="shared" si="14"/>
        <v>1</v>
      </c>
      <c r="O218" s="8">
        <f t="shared" si="15"/>
        <v>0</v>
      </c>
      <c r="P218" s="6">
        <v>-1604.58</v>
      </c>
    </row>
    <row r="219" spans="1:16" x14ac:dyDescent="0.25">
      <c r="A219" s="4">
        <v>105</v>
      </c>
      <c r="B219" s="4">
        <v>1522</v>
      </c>
      <c r="C219" s="4">
        <v>12101</v>
      </c>
      <c r="D219" s="5" t="s">
        <v>130</v>
      </c>
      <c r="E219" s="6">
        <v>0</v>
      </c>
      <c r="F219" s="6">
        <v>0</v>
      </c>
      <c r="G219" s="6">
        <v>0</v>
      </c>
      <c r="H219" s="6">
        <v>0</v>
      </c>
      <c r="I219" s="6">
        <v>5488.92</v>
      </c>
      <c r="J219" s="7" t="e">
        <f t="shared" si="12"/>
        <v>#DIV/0!</v>
      </c>
      <c r="K219" s="6">
        <v>5488.92</v>
      </c>
      <c r="L219" s="7" t="e">
        <f t="shared" si="13"/>
        <v>#DIV/0!</v>
      </c>
      <c r="M219" s="6">
        <v>5488.92</v>
      </c>
      <c r="N219" s="7">
        <f t="shared" si="14"/>
        <v>1</v>
      </c>
      <c r="O219" s="8">
        <f t="shared" si="15"/>
        <v>0</v>
      </c>
      <c r="P219" s="6">
        <v>-5488.92</v>
      </c>
    </row>
    <row r="220" spans="1:16" x14ac:dyDescent="0.25">
      <c r="A220" s="4">
        <v>105</v>
      </c>
      <c r="B220" s="4">
        <v>1522</v>
      </c>
      <c r="C220" s="4">
        <v>13000</v>
      </c>
      <c r="D220" s="5" t="s">
        <v>85</v>
      </c>
      <c r="E220" s="6">
        <v>0</v>
      </c>
      <c r="F220" s="6">
        <v>0</v>
      </c>
      <c r="G220" s="6">
        <v>0</v>
      </c>
      <c r="H220" s="6">
        <v>0</v>
      </c>
      <c r="I220" s="6">
        <v>5066.83</v>
      </c>
      <c r="J220" s="7" t="e">
        <f t="shared" si="12"/>
        <v>#DIV/0!</v>
      </c>
      <c r="K220" s="6">
        <v>5066.83</v>
      </c>
      <c r="L220" s="7" t="e">
        <f t="shared" si="13"/>
        <v>#DIV/0!</v>
      </c>
      <c r="M220" s="6">
        <v>5066.83</v>
      </c>
      <c r="N220" s="7">
        <f t="shared" si="14"/>
        <v>1</v>
      </c>
      <c r="O220" s="8">
        <f t="shared" si="15"/>
        <v>0</v>
      </c>
      <c r="P220" s="6">
        <v>-5066.83</v>
      </c>
    </row>
    <row r="221" spans="1:16" x14ac:dyDescent="0.25">
      <c r="A221" s="4">
        <v>105</v>
      </c>
      <c r="B221" s="4">
        <v>1522</v>
      </c>
      <c r="C221" s="4">
        <v>13002</v>
      </c>
      <c r="D221" s="5" t="s">
        <v>40</v>
      </c>
      <c r="E221" s="6">
        <v>0</v>
      </c>
      <c r="F221" s="6">
        <v>0</v>
      </c>
      <c r="G221" s="6">
        <v>0</v>
      </c>
      <c r="H221" s="6">
        <v>0</v>
      </c>
      <c r="I221" s="6">
        <v>6960.17</v>
      </c>
      <c r="J221" s="7" t="e">
        <f t="shared" si="12"/>
        <v>#DIV/0!</v>
      </c>
      <c r="K221" s="6">
        <v>6960.17</v>
      </c>
      <c r="L221" s="7" t="e">
        <f t="shared" si="13"/>
        <v>#DIV/0!</v>
      </c>
      <c r="M221" s="6">
        <v>6960.17</v>
      </c>
      <c r="N221" s="7">
        <f t="shared" si="14"/>
        <v>1</v>
      </c>
      <c r="O221" s="8">
        <f t="shared" si="15"/>
        <v>0</v>
      </c>
      <c r="P221" s="6">
        <v>-6960.17</v>
      </c>
    </row>
    <row r="222" spans="1:16" x14ac:dyDescent="0.25">
      <c r="A222" s="4">
        <v>105</v>
      </c>
      <c r="B222" s="4">
        <v>1522</v>
      </c>
      <c r="C222" s="4">
        <v>15000</v>
      </c>
      <c r="D222" s="5" t="s">
        <v>18</v>
      </c>
      <c r="E222" s="6">
        <v>0</v>
      </c>
      <c r="F222" s="6">
        <v>0</v>
      </c>
      <c r="G222" s="6">
        <v>0</v>
      </c>
      <c r="H222" s="6">
        <v>0</v>
      </c>
      <c r="I222" s="6">
        <v>893.31</v>
      </c>
      <c r="J222" s="7" t="e">
        <f t="shared" si="12"/>
        <v>#DIV/0!</v>
      </c>
      <c r="K222" s="6">
        <v>893.31</v>
      </c>
      <c r="L222" s="7" t="e">
        <f t="shared" si="13"/>
        <v>#DIV/0!</v>
      </c>
      <c r="M222" s="6">
        <v>893.31</v>
      </c>
      <c r="N222" s="7">
        <f t="shared" si="14"/>
        <v>1</v>
      </c>
      <c r="O222" s="8">
        <f t="shared" si="15"/>
        <v>0</v>
      </c>
      <c r="P222" s="6">
        <v>-893.31</v>
      </c>
    </row>
    <row r="223" spans="1:16" x14ac:dyDescent="0.25">
      <c r="A223" s="4">
        <v>105</v>
      </c>
      <c r="B223" s="4">
        <v>1522</v>
      </c>
      <c r="C223" s="4">
        <v>16000</v>
      </c>
      <c r="D223" s="5" t="s">
        <v>19</v>
      </c>
      <c r="E223" s="6">
        <v>0</v>
      </c>
      <c r="F223" s="6">
        <v>0</v>
      </c>
      <c r="G223" s="6">
        <v>0</v>
      </c>
      <c r="H223" s="6">
        <v>0</v>
      </c>
      <c r="I223" s="6">
        <v>7613.64</v>
      </c>
      <c r="J223" s="7" t="e">
        <f t="shared" si="12"/>
        <v>#DIV/0!</v>
      </c>
      <c r="K223" s="6">
        <v>7613.64</v>
      </c>
      <c r="L223" s="7" t="e">
        <f t="shared" si="13"/>
        <v>#DIV/0!</v>
      </c>
      <c r="M223" s="6">
        <v>5056.93</v>
      </c>
      <c r="N223" s="7">
        <f t="shared" si="14"/>
        <v>0.66419347381804239</v>
      </c>
      <c r="O223" s="8">
        <f t="shared" si="15"/>
        <v>2556.71</v>
      </c>
      <c r="P223" s="6">
        <v>-7613.64</v>
      </c>
    </row>
    <row r="224" spans="1:16" x14ac:dyDescent="0.25">
      <c r="A224" s="4">
        <v>105</v>
      </c>
      <c r="B224" s="4">
        <v>1522</v>
      </c>
      <c r="C224" s="4">
        <v>22100</v>
      </c>
      <c r="D224" s="5" t="s">
        <v>75</v>
      </c>
      <c r="E224" s="6">
        <v>916.66</v>
      </c>
      <c r="F224" s="6">
        <v>0</v>
      </c>
      <c r="G224" s="6">
        <v>0</v>
      </c>
      <c r="H224" s="6">
        <v>916.66</v>
      </c>
      <c r="I224" s="6">
        <v>205.09</v>
      </c>
      <c r="J224" s="7">
        <f t="shared" si="12"/>
        <v>0.22373617262671003</v>
      </c>
      <c r="K224" s="6">
        <v>0</v>
      </c>
      <c r="L224" s="7">
        <f t="shared" si="13"/>
        <v>0</v>
      </c>
      <c r="M224" s="6">
        <v>0</v>
      </c>
      <c r="N224" s="7" t="e">
        <f t="shared" si="14"/>
        <v>#DIV/0!</v>
      </c>
      <c r="O224" s="8">
        <f t="shared" si="15"/>
        <v>0</v>
      </c>
      <c r="P224" s="6">
        <v>-141.21</v>
      </c>
    </row>
    <row r="225" spans="1:16" x14ac:dyDescent="0.25">
      <c r="A225" s="4">
        <v>105</v>
      </c>
      <c r="B225" s="4">
        <v>1522</v>
      </c>
      <c r="C225" s="4">
        <v>22101</v>
      </c>
      <c r="D225" s="5" t="s">
        <v>76</v>
      </c>
      <c r="E225" s="6">
        <v>474.99</v>
      </c>
      <c r="F225" s="6">
        <v>0</v>
      </c>
      <c r="G225" s="6">
        <v>0</v>
      </c>
      <c r="H225" s="6">
        <v>474.99</v>
      </c>
      <c r="I225" s="6">
        <v>474.99</v>
      </c>
      <c r="J225" s="7">
        <f t="shared" si="12"/>
        <v>1</v>
      </c>
      <c r="K225" s="6">
        <v>0</v>
      </c>
      <c r="L225" s="7">
        <f t="shared" si="13"/>
        <v>0</v>
      </c>
      <c r="M225" s="6">
        <v>0</v>
      </c>
      <c r="N225" s="7" t="e">
        <f t="shared" si="14"/>
        <v>#DIV/0!</v>
      </c>
      <c r="O225" s="8">
        <f t="shared" si="15"/>
        <v>0</v>
      </c>
      <c r="P225" s="6">
        <v>0</v>
      </c>
    </row>
    <row r="226" spans="1:16" x14ac:dyDescent="0.25">
      <c r="A226" s="4">
        <v>105</v>
      </c>
      <c r="B226" s="4">
        <v>1522</v>
      </c>
      <c r="C226" s="4">
        <v>22603</v>
      </c>
      <c r="D226" s="5" t="s">
        <v>115</v>
      </c>
      <c r="E226" s="6">
        <v>449.04</v>
      </c>
      <c r="F226" s="6">
        <v>0</v>
      </c>
      <c r="G226" s="6">
        <v>0</v>
      </c>
      <c r="H226" s="6">
        <v>449.04</v>
      </c>
      <c r="I226" s="6">
        <v>0</v>
      </c>
      <c r="J226" s="7">
        <f t="shared" si="12"/>
        <v>0</v>
      </c>
      <c r="K226" s="6">
        <v>0</v>
      </c>
      <c r="L226" s="7">
        <f t="shared" si="13"/>
        <v>0</v>
      </c>
      <c r="M226" s="6">
        <v>0</v>
      </c>
      <c r="N226" s="7" t="e">
        <f t="shared" si="14"/>
        <v>#DIV/0!</v>
      </c>
      <c r="O226" s="8">
        <f t="shared" si="15"/>
        <v>0</v>
      </c>
      <c r="P226" s="6">
        <v>449.04</v>
      </c>
    </row>
    <row r="227" spans="1:16" x14ac:dyDescent="0.25">
      <c r="A227" s="4">
        <v>105</v>
      </c>
      <c r="B227" s="4">
        <v>1522</v>
      </c>
      <c r="C227" s="4">
        <v>22721</v>
      </c>
      <c r="D227" s="5" t="s">
        <v>131</v>
      </c>
      <c r="E227" s="6">
        <v>6000</v>
      </c>
      <c r="F227" s="6">
        <v>0</v>
      </c>
      <c r="G227" s="6">
        <v>0</v>
      </c>
      <c r="H227" s="6">
        <v>6000</v>
      </c>
      <c r="I227" s="6">
        <v>0</v>
      </c>
      <c r="J227" s="7">
        <f t="shared" si="12"/>
        <v>0</v>
      </c>
      <c r="K227" s="6">
        <v>0</v>
      </c>
      <c r="L227" s="7">
        <f t="shared" si="13"/>
        <v>0</v>
      </c>
      <c r="M227" s="6">
        <v>0</v>
      </c>
      <c r="N227" s="7" t="e">
        <f t="shared" si="14"/>
        <v>#DIV/0!</v>
      </c>
      <c r="O227" s="8">
        <f t="shared" si="15"/>
        <v>0</v>
      </c>
      <c r="P227" s="6">
        <v>6000</v>
      </c>
    </row>
    <row r="228" spans="1:16" x14ac:dyDescent="0.25">
      <c r="A228" s="4">
        <v>105</v>
      </c>
      <c r="B228" s="4">
        <v>1522</v>
      </c>
      <c r="C228" s="4">
        <v>22722</v>
      </c>
      <c r="D228" s="5" t="s">
        <v>132</v>
      </c>
      <c r="E228" s="6">
        <v>10096.48</v>
      </c>
      <c r="F228" s="6">
        <v>0</v>
      </c>
      <c r="G228" s="6">
        <v>0</v>
      </c>
      <c r="H228" s="6">
        <v>10096.48</v>
      </c>
      <c r="I228" s="6">
        <v>1892.16</v>
      </c>
      <c r="J228" s="7">
        <f t="shared" si="12"/>
        <v>0.18740788868991967</v>
      </c>
      <c r="K228" s="6">
        <v>0</v>
      </c>
      <c r="L228" s="7">
        <f t="shared" si="13"/>
        <v>0</v>
      </c>
      <c r="M228" s="6">
        <v>0</v>
      </c>
      <c r="N228" s="7" t="e">
        <f t="shared" si="14"/>
        <v>#DIV/0!</v>
      </c>
      <c r="O228" s="8">
        <f t="shared" si="15"/>
        <v>0</v>
      </c>
      <c r="P228" s="6">
        <v>8204.32</v>
      </c>
    </row>
    <row r="229" spans="1:16" x14ac:dyDescent="0.25">
      <c r="A229" s="4">
        <v>105</v>
      </c>
      <c r="B229" s="4">
        <v>1530</v>
      </c>
      <c r="C229" s="4">
        <v>12000</v>
      </c>
      <c r="D229" s="5" t="s">
        <v>36</v>
      </c>
      <c r="E229" s="6">
        <v>17646.95</v>
      </c>
      <c r="F229" s="6">
        <v>0</v>
      </c>
      <c r="G229" s="6">
        <v>0</v>
      </c>
      <c r="H229" s="6">
        <v>17646.95</v>
      </c>
      <c r="I229" s="6">
        <v>4307.47</v>
      </c>
      <c r="J229" s="7">
        <f t="shared" si="12"/>
        <v>0.24409147189741004</v>
      </c>
      <c r="K229" s="6">
        <v>4307.47</v>
      </c>
      <c r="L229" s="7">
        <f t="shared" si="13"/>
        <v>0.24409147189741004</v>
      </c>
      <c r="M229" s="6">
        <v>4307.47</v>
      </c>
      <c r="N229" s="7">
        <f t="shared" si="14"/>
        <v>1</v>
      </c>
      <c r="O229" s="8">
        <f t="shared" si="15"/>
        <v>0</v>
      </c>
      <c r="P229" s="6">
        <v>13339.48</v>
      </c>
    </row>
    <row r="230" spans="1:16" x14ac:dyDescent="0.25">
      <c r="A230" s="4">
        <v>105</v>
      </c>
      <c r="B230" s="4">
        <v>1530</v>
      </c>
      <c r="C230" s="4">
        <v>12001</v>
      </c>
      <c r="D230" s="5" t="s">
        <v>37</v>
      </c>
      <c r="E230" s="6">
        <v>15517.71</v>
      </c>
      <c r="F230" s="6">
        <v>0</v>
      </c>
      <c r="G230" s="6">
        <v>0</v>
      </c>
      <c r="H230" s="6">
        <v>15517.71</v>
      </c>
      <c r="I230" s="6">
        <v>3495.02</v>
      </c>
      <c r="J230" s="7">
        <f t="shared" si="12"/>
        <v>0.22522782034204791</v>
      </c>
      <c r="K230" s="6">
        <v>3495.02</v>
      </c>
      <c r="L230" s="7">
        <f t="shared" si="13"/>
        <v>0.22522782034204791</v>
      </c>
      <c r="M230" s="6">
        <v>3495.02</v>
      </c>
      <c r="N230" s="7">
        <f t="shared" si="14"/>
        <v>1</v>
      </c>
      <c r="O230" s="8">
        <f t="shared" si="15"/>
        <v>0</v>
      </c>
      <c r="P230" s="6">
        <v>12022.69</v>
      </c>
    </row>
    <row r="231" spans="1:16" x14ac:dyDescent="0.25">
      <c r="A231" s="4">
        <v>105</v>
      </c>
      <c r="B231" s="4">
        <v>1530</v>
      </c>
      <c r="C231" s="4">
        <v>12004</v>
      </c>
      <c r="D231" s="5" t="s">
        <v>38</v>
      </c>
      <c r="E231" s="6">
        <v>20147.91</v>
      </c>
      <c r="F231" s="6">
        <v>0</v>
      </c>
      <c r="G231" s="6">
        <v>0</v>
      </c>
      <c r="H231" s="6">
        <v>20147.91</v>
      </c>
      <c r="I231" s="6">
        <v>4380.46</v>
      </c>
      <c r="J231" s="7">
        <f t="shared" si="12"/>
        <v>0.21741510657929283</v>
      </c>
      <c r="K231" s="6">
        <v>4380.46</v>
      </c>
      <c r="L231" s="7">
        <f t="shared" si="13"/>
        <v>0.21741510657929283</v>
      </c>
      <c r="M231" s="6">
        <v>4380.46</v>
      </c>
      <c r="N231" s="7">
        <f t="shared" si="14"/>
        <v>1</v>
      </c>
      <c r="O231" s="8">
        <f t="shared" si="15"/>
        <v>0</v>
      </c>
      <c r="P231" s="6">
        <v>15767.45</v>
      </c>
    </row>
    <row r="232" spans="1:16" x14ac:dyDescent="0.25">
      <c r="A232" s="4">
        <v>105</v>
      </c>
      <c r="B232" s="4">
        <v>1530</v>
      </c>
      <c r="C232" s="4">
        <v>12006</v>
      </c>
      <c r="D232" s="5" t="s">
        <v>15</v>
      </c>
      <c r="E232" s="6">
        <v>12817.82</v>
      </c>
      <c r="F232" s="6">
        <v>0</v>
      </c>
      <c r="G232" s="6">
        <v>0</v>
      </c>
      <c r="H232" s="6">
        <v>12817.82</v>
      </c>
      <c r="I232" s="6">
        <v>2790.85</v>
      </c>
      <c r="J232" s="7">
        <f t="shared" si="12"/>
        <v>0.21773203243609288</v>
      </c>
      <c r="K232" s="6">
        <v>2790.85</v>
      </c>
      <c r="L232" s="7">
        <f t="shared" si="13"/>
        <v>0.21773203243609288</v>
      </c>
      <c r="M232" s="6">
        <v>2790.85</v>
      </c>
      <c r="N232" s="7">
        <f t="shared" si="14"/>
        <v>1</v>
      </c>
      <c r="O232" s="8">
        <f t="shared" si="15"/>
        <v>0</v>
      </c>
      <c r="P232" s="6">
        <v>10026.969999999999</v>
      </c>
    </row>
    <row r="233" spans="1:16" x14ac:dyDescent="0.25">
      <c r="A233" s="4">
        <v>105</v>
      </c>
      <c r="B233" s="4">
        <v>1530</v>
      </c>
      <c r="C233" s="4">
        <v>12100</v>
      </c>
      <c r="D233" s="5" t="s">
        <v>16</v>
      </c>
      <c r="E233" s="6">
        <v>32353</v>
      </c>
      <c r="F233" s="6">
        <v>0</v>
      </c>
      <c r="G233" s="6">
        <v>0</v>
      </c>
      <c r="H233" s="6">
        <v>32353</v>
      </c>
      <c r="I233" s="6">
        <v>7351.56</v>
      </c>
      <c r="J233" s="7">
        <f t="shared" si="12"/>
        <v>0.22722962321886689</v>
      </c>
      <c r="K233" s="6">
        <v>7351.56</v>
      </c>
      <c r="L233" s="7">
        <f t="shared" si="13"/>
        <v>0.22722962321886689</v>
      </c>
      <c r="M233" s="6">
        <v>7351.56</v>
      </c>
      <c r="N233" s="7">
        <f t="shared" si="14"/>
        <v>1</v>
      </c>
      <c r="O233" s="8">
        <f t="shared" si="15"/>
        <v>0</v>
      </c>
      <c r="P233" s="6">
        <v>25001.439999999999</v>
      </c>
    </row>
    <row r="234" spans="1:16" x14ac:dyDescent="0.25">
      <c r="A234" s="4">
        <v>105</v>
      </c>
      <c r="B234" s="4">
        <v>1530</v>
      </c>
      <c r="C234" s="4">
        <v>12101</v>
      </c>
      <c r="D234" s="5" t="s">
        <v>17</v>
      </c>
      <c r="E234" s="6">
        <v>119283.92</v>
      </c>
      <c r="F234" s="6">
        <v>0</v>
      </c>
      <c r="G234" s="6">
        <v>0</v>
      </c>
      <c r="H234" s="6">
        <v>119283.92</v>
      </c>
      <c r="I234" s="6">
        <v>26398.09</v>
      </c>
      <c r="J234" s="7">
        <f t="shared" si="12"/>
        <v>0.22130468213988944</v>
      </c>
      <c r="K234" s="6">
        <v>26398.09</v>
      </c>
      <c r="L234" s="7">
        <f t="shared" si="13"/>
        <v>0.22130468213988944</v>
      </c>
      <c r="M234" s="6">
        <v>26398.09</v>
      </c>
      <c r="N234" s="7">
        <f t="shared" si="14"/>
        <v>1</v>
      </c>
      <c r="O234" s="8">
        <f t="shared" si="15"/>
        <v>0</v>
      </c>
      <c r="P234" s="6">
        <v>92885.83</v>
      </c>
    </row>
    <row r="235" spans="1:16" x14ac:dyDescent="0.25">
      <c r="A235" s="4">
        <v>105</v>
      </c>
      <c r="B235" s="4">
        <v>1530</v>
      </c>
      <c r="C235" s="4">
        <v>13000</v>
      </c>
      <c r="D235" s="5" t="s">
        <v>39</v>
      </c>
      <c r="E235" s="6">
        <v>125608.85</v>
      </c>
      <c r="F235" s="6">
        <v>0</v>
      </c>
      <c r="G235" s="6">
        <v>0</v>
      </c>
      <c r="H235" s="6">
        <v>125608.85</v>
      </c>
      <c r="I235" s="6">
        <v>78276.44</v>
      </c>
      <c r="J235" s="7">
        <f t="shared" si="12"/>
        <v>0.62317615359108847</v>
      </c>
      <c r="K235" s="6">
        <v>78276.44</v>
      </c>
      <c r="L235" s="7">
        <f t="shared" si="13"/>
        <v>0.62317615359108847</v>
      </c>
      <c r="M235" s="6">
        <v>78276.44</v>
      </c>
      <c r="N235" s="7">
        <f t="shared" si="14"/>
        <v>1</v>
      </c>
      <c r="O235" s="8">
        <f t="shared" si="15"/>
        <v>0</v>
      </c>
      <c r="P235" s="6">
        <v>47332.41</v>
      </c>
    </row>
    <row r="236" spans="1:16" x14ac:dyDescent="0.25">
      <c r="A236" s="4">
        <v>105</v>
      </c>
      <c r="B236" s="4">
        <v>1530</v>
      </c>
      <c r="C236" s="4">
        <v>13002</v>
      </c>
      <c r="D236" s="5" t="s">
        <v>40</v>
      </c>
      <c r="E236" s="6">
        <v>91706.94</v>
      </c>
      <c r="F236" s="6">
        <v>0</v>
      </c>
      <c r="G236" s="6">
        <v>0</v>
      </c>
      <c r="H236" s="6">
        <v>91706.94</v>
      </c>
      <c r="I236" s="6">
        <v>61831.24</v>
      </c>
      <c r="J236" s="7">
        <f t="shared" si="12"/>
        <v>0.67422639987769728</v>
      </c>
      <c r="K236" s="6">
        <v>61831.24</v>
      </c>
      <c r="L236" s="7">
        <f t="shared" si="13"/>
        <v>0.67422639987769728</v>
      </c>
      <c r="M236" s="6">
        <v>61831.24</v>
      </c>
      <c r="N236" s="7">
        <f t="shared" si="14"/>
        <v>1</v>
      </c>
      <c r="O236" s="8">
        <f t="shared" si="15"/>
        <v>0</v>
      </c>
      <c r="P236" s="6">
        <v>29875.7</v>
      </c>
    </row>
    <row r="237" spans="1:16" x14ac:dyDescent="0.25">
      <c r="A237" s="4">
        <v>105</v>
      </c>
      <c r="B237" s="4">
        <v>1530</v>
      </c>
      <c r="C237" s="4">
        <v>13100</v>
      </c>
      <c r="D237" s="5" t="s">
        <v>41</v>
      </c>
      <c r="E237" s="6">
        <v>649050.46</v>
      </c>
      <c r="F237" s="6">
        <v>0</v>
      </c>
      <c r="G237" s="6">
        <v>0</v>
      </c>
      <c r="H237" s="6">
        <v>649050.46</v>
      </c>
      <c r="I237" s="6">
        <v>34988.160000000003</v>
      </c>
      <c r="J237" s="7">
        <f t="shared" si="12"/>
        <v>5.390668700858791E-2</v>
      </c>
      <c r="K237" s="6">
        <v>34988.160000000003</v>
      </c>
      <c r="L237" s="7">
        <f t="shared" si="13"/>
        <v>5.390668700858791E-2</v>
      </c>
      <c r="M237" s="6">
        <v>34988.160000000003</v>
      </c>
      <c r="N237" s="7">
        <f t="shared" si="14"/>
        <v>1</v>
      </c>
      <c r="O237" s="8">
        <f t="shared" si="15"/>
        <v>0</v>
      </c>
      <c r="P237" s="6">
        <v>614062.30000000005</v>
      </c>
    </row>
    <row r="238" spans="1:16" x14ac:dyDescent="0.25">
      <c r="A238" s="4">
        <v>105</v>
      </c>
      <c r="B238" s="4">
        <v>1530</v>
      </c>
      <c r="C238" s="4">
        <v>15000</v>
      </c>
      <c r="D238" s="5" t="s">
        <v>18</v>
      </c>
      <c r="E238" s="6">
        <v>15978.67</v>
      </c>
      <c r="F238" s="6">
        <v>0</v>
      </c>
      <c r="G238" s="6">
        <v>0</v>
      </c>
      <c r="H238" s="6">
        <v>15978.67</v>
      </c>
      <c r="I238" s="6">
        <v>5536.03</v>
      </c>
      <c r="J238" s="7">
        <f t="shared" si="12"/>
        <v>0.34646375449270805</v>
      </c>
      <c r="K238" s="6">
        <v>5536.03</v>
      </c>
      <c r="L238" s="7">
        <f t="shared" si="13"/>
        <v>0.34646375449270805</v>
      </c>
      <c r="M238" s="6">
        <v>5536.03</v>
      </c>
      <c r="N238" s="7">
        <f t="shared" si="14"/>
        <v>1</v>
      </c>
      <c r="O238" s="8">
        <f t="shared" si="15"/>
        <v>0</v>
      </c>
      <c r="P238" s="6">
        <v>10442.64</v>
      </c>
    </row>
    <row r="239" spans="1:16" x14ac:dyDescent="0.25">
      <c r="A239" s="4">
        <v>105</v>
      </c>
      <c r="B239" s="4">
        <v>1530</v>
      </c>
      <c r="C239" s="4">
        <v>16000</v>
      </c>
      <c r="D239" s="5" t="s">
        <v>19</v>
      </c>
      <c r="E239" s="6">
        <v>326412</v>
      </c>
      <c r="F239" s="6">
        <v>0</v>
      </c>
      <c r="G239" s="6">
        <v>0</v>
      </c>
      <c r="H239" s="6">
        <v>326412</v>
      </c>
      <c r="I239" s="6">
        <v>93813.91</v>
      </c>
      <c r="J239" s="7">
        <f t="shared" si="12"/>
        <v>0.28740950087619327</v>
      </c>
      <c r="K239" s="6">
        <v>93813.91</v>
      </c>
      <c r="L239" s="7">
        <f t="shared" si="13"/>
        <v>0.28740950087619327</v>
      </c>
      <c r="M239" s="6">
        <v>67674.240000000005</v>
      </c>
      <c r="N239" s="7">
        <f t="shared" si="14"/>
        <v>0.7213667994437073</v>
      </c>
      <c r="O239" s="8">
        <f t="shared" si="15"/>
        <v>26139.67</v>
      </c>
      <c r="P239" s="6">
        <v>232598.09</v>
      </c>
    </row>
    <row r="240" spans="1:16" x14ac:dyDescent="0.25">
      <c r="A240" s="4">
        <v>105</v>
      </c>
      <c r="B240" s="4">
        <v>1530</v>
      </c>
      <c r="C240" s="4">
        <v>20400</v>
      </c>
      <c r="D240" s="5" t="s">
        <v>133</v>
      </c>
      <c r="E240" s="6">
        <v>23941.56</v>
      </c>
      <c r="F240" s="6">
        <v>0</v>
      </c>
      <c r="G240" s="6">
        <v>0</v>
      </c>
      <c r="H240" s="6">
        <v>23941.56</v>
      </c>
      <c r="I240" s="6">
        <v>23941.56</v>
      </c>
      <c r="J240" s="7">
        <f t="shared" si="12"/>
        <v>1</v>
      </c>
      <c r="K240" s="6">
        <v>0</v>
      </c>
      <c r="L240" s="7">
        <f t="shared" si="13"/>
        <v>0</v>
      </c>
      <c r="M240" s="6">
        <v>0</v>
      </c>
      <c r="N240" s="7" t="e">
        <f t="shared" si="14"/>
        <v>#DIV/0!</v>
      </c>
      <c r="O240" s="8">
        <f t="shared" si="15"/>
        <v>0</v>
      </c>
      <c r="P240" s="6">
        <v>0</v>
      </c>
    </row>
    <row r="241" spans="1:16" x14ac:dyDescent="0.25">
      <c r="A241" s="4">
        <v>105</v>
      </c>
      <c r="B241" s="4">
        <v>1530</v>
      </c>
      <c r="C241" s="4">
        <v>21000</v>
      </c>
      <c r="D241" s="5" t="s">
        <v>134</v>
      </c>
      <c r="E241" s="6">
        <v>13000</v>
      </c>
      <c r="F241" s="6">
        <v>0</v>
      </c>
      <c r="G241" s="6">
        <v>0</v>
      </c>
      <c r="H241" s="6">
        <v>13000</v>
      </c>
      <c r="I241" s="6">
        <v>0</v>
      </c>
      <c r="J241" s="7">
        <f t="shared" si="12"/>
        <v>0</v>
      </c>
      <c r="K241" s="6">
        <v>0</v>
      </c>
      <c r="L241" s="7">
        <f t="shared" si="13"/>
        <v>0</v>
      </c>
      <c r="M241" s="6">
        <v>0</v>
      </c>
      <c r="N241" s="7" t="e">
        <f t="shared" si="14"/>
        <v>#DIV/0!</v>
      </c>
      <c r="O241" s="8">
        <f t="shared" si="15"/>
        <v>0</v>
      </c>
      <c r="P241" s="6">
        <v>13000</v>
      </c>
    </row>
    <row r="242" spans="1:16" x14ac:dyDescent="0.25">
      <c r="A242" s="4">
        <v>105</v>
      </c>
      <c r="B242" s="4">
        <v>1530</v>
      </c>
      <c r="C242" s="4">
        <v>21200</v>
      </c>
      <c r="D242" s="5" t="s">
        <v>113</v>
      </c>
      <c r="E242" s="6">
        <v>0</v>
      </c>
      <c r="F242" s="6">
        <v>0</v>
      </c>
      <c r="G242" s="6">
        <v>0</v>
      </c>
      <c r="H242" s="6">
        <v>0</v>
      </c>
      <c r="I242" s="6">
        <v>2200</v>
      </c>
      <c r="J242" s="7" t="e">
        <f t="shared" si="12"/>
        <v>#DIV/0!</v>
      </c>
      <c r="K242" s="6">
        <v>0</v>
      </c>
      <c r="L242" s="7" t="e">
        <f t="shared" si="13"/>
        <v>#DIV/0!</v>
      </c>
      <c r="M242" s="6">
        <v>0</v>
      </c>
      <c r="N242" s="7" t="e">
        <f t="shared" si="14"/>
        <v>#DIV/0!</v>
      </c>
      <c r="O242" s="8">
        <f t="shared" si="15"/>
        <v>0</v>
      </c>
      <c r="P242" s="6">
        <v>-2200</v>
      </c>
    </row>
    <row r="243" spans="1:16" x14ac:dyDescent="0.25">
      <c r="A243" s="4">
        <v>105</v>
      </c>
      <c r="B243" s="4">
        <v>1530</v>
      </c>
      <c r="C243" s="4">
        <v>21201</v>
      </c>
      <c r="D243" s="5" t="s">
        <v>73</v>
      </c>
      <c r="E243" s="6">
        <v>2402.9499999999998</v>
      </c>
      <c r="F243" s="6">
        <v>0</v>
      </c>
      <c r="G243" s="6">
        <v>0</v>
      </c>
      <c r="H243" s="6">
        <v>2402.9499999999998</v>
      </c>
      <c r="I243" s="6">
        <v>1001.23</v>
      </c>
      <c r="J243" s="7">
        <f t="shared" si="12"/>
        <v>0.41666701346261892</v>
      </c>
      <c r="K243" s="6">
        <v>146.72</v>
      </c>
      <c r="L243" s="7">
        <f t="shared" si="13"/>
        <v>6.105828252772634E-2</v>
      </c>
      <c r="M243" s="6">
        <v>146.72</v>
      </c>
      <c r="N243" s="7">
        <f t="shared" si="14"/>
        <v>1</v>
      </c>
      <c r="O243" s="8">
        <f t="shared" si="15"/>
        <v>0</v>
      </c>
      <c r="P243" s="6">
        <v>1401.72</v>
      </c>
    </row>
    <row r="244" spans="1:16" x14ac:dyDescent="0.25">
      <c r="A244" s="4">
        <v>105</v>
      </c>
      <c r="B244" s="4">
        <v>1530</v>
      </c>
      <c r="C244" s="4">
        <v>22100</v>
      </c>
      <c r="D244" s="5" t="s">
        <v>75</v>
      </c>
      <c r="E244" s="6">
        <v>220280.59</v>
      </c>
      <c r="F244" s="6">
        <v>0</v>
      </c>
      <c r="G244" s="6">
        <v>0</v>
      </c>
      <c r="H244" s="6">
        <v>220280.59</v>
      </c>
      <c r="I244" s="6">
        <v>26387.96</v>
      </c>
      <c r="J244" s="7">
        <f t="shared" si="12"/>
        <v>0.11979248829867398</v>
      </c>
      <c r="K244" s="6">
        <v>78.06</v>
      </c>
      <c r="L244" s="7">
        <f t="shared" si="13"/>
        <v>3.5436621991978508E-4</v>
      </c>
      <c r="M244" s="6">
        <v>78.06</v>
      </c>
      <c r="N244" s="7">
        <f t="shared" si="14"/>
        <v>1</v>
      </c>
      <c r="O244" s="8">
        <f t="shared" si="15"/>
        <v>0</v>
      </c>
      <c r="P244" s="6">
        <v>193681.4</v>
      </c>
    </row>
    <row r="245" spans="1:16" x14ac:dyDescent="0.25">
      <c r="A245" s="4">
        <v>105</v>
      </c>
      <c r="B245" s="4">
        <v>1530</v>
      </c>
      <c r="C245" s="4">
        <v>22715</v>
      </c>
      <c r="D245" s="5" t="s">
        <v>135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7" t="e">
        <f t="shared" si="12"/>
        <v>#DIV/0!</v>
      </c>
      <c r="K245" s="6">
        <v>0</v>
      </c>
      <c r="L245" s="7" t="e">
        <f t="shared" si="13"/>
        <v>#DIV/0!</v>
      </c>
      <c r="M245" s="6">
        <v>0</v>
      </c>
      <c r="N245" s="7" t="e">
        <f t="shared" si="14"/>
        <v>#DIV/0!</v>
      </c>
      <c r="O245" s="8">
        <f t="shared" si="15"/>
        <v>0</v>
      </c>
      <c r="P245" s="6">
        <v>0</v>
      </c>
    </row>
    <row r="246" spans="1:16" x14ac:dyDescent="0.25">
      <c r="A246" s="4">
        <v>105</v>
      </c>
      <c r="B246" s="4">
        <v>1530</v>
      </c>
      <c r="C246" s="4">
        <v>22725</v>
      </c>
      <c r="D246" s="5" t="s">
        <v>135</v>
      </c>
      <c r="E246" s="6">
        <v>0</v>
      </c>
      <c r="F246" s="6">
        <v>0</v>
      </c>
      <c r="G246" s="6">
        <v>0</v>
      </c>
      <c r="H246" s="6">
        <v>0</v>
      </c>
      <c r="I246" s="6">
        <v>117697.45</v>
      </c>
      <c r="J246" s="7" t="e">
        <f t="shared" si="12"/>
        <v>#DIV/0!</v>
      </c>
      <c r="K246" s="6">
        <v>9808.1200000000008</v>
      </c>
      <c r="L246" s="7" t="e">
        <f t="shared" si="13"/>
        <v>#DIV/0!</v>
      </c>
      <c r="M246" s="6">
        <v>9808.1200000000008</v>
      </c>
      <c r="N246" s="7">
        <f t="shared" si="14"/>
        <v>1</v>
      </c>
      <c r="O246" s="8">
        <f t="shared" si="15"/>
        <v>0</v>
      </c>
      <c r="P246" s="6">
        <v>-117697.45</v>
      </c>
    </row>
    <row r="247" spans="1:16" x14ac:dyDescent="0.25">
      <c r="A247" s="4">
        <v>105</v>
      </c>
      <c r="B247" s="4">
        <v>1530</v>
      </c>
      <c r="C247" s="4">
        <v>22726</v>
      </c>
      <c r="D247" s="5" t="s">
        <v>136</v>
      </c>
      <c r="E247" s="6">
        <v>212000</v>
      </c>
      <c r="F247" s="6">
        <v>0</v>
      </c>
      <c r="G247" s="6">
        <v>0</v>
      </c>
      <c r="H247" s="6">
        <v>212000</v>
      </c>
      <c r="I247" s="6">
        <v>0</v>
      </c>
      <c r="J247" s="7">
        <f t="shared" si="12"/>
        <v>0</v>
      </c>
      <c r="K247" s="6">
        <v>0</v>
      </c>
      <c r="L247" s="7">
        <f t="shared" si="13"/>
        <v>0</v>
      </c>
      <c r="M247" s="6">
        <v>0</v>
      </c>
      <c r="N247" s="7" t="e">
        <f t="shared" si="14"/>
        <v>#DIV/0!</v>
      </c>
      <c r="O247" s="8">
        <f t="shared" si="15"/>
        <v>0</v>
      </c>
      <c r="P247" s="6">
        <v>0</v>
      </c>
    </row>
    <row r="248" spans="1:16" x14ac:dyDescent="0.25">
      <c r="A248" s="4">
        <v>105</v>
      </c>
      <c r="B248" s="4">
        <v>1530</v>
      </c>
      <c r="C248" s="4">
        <v>60902</v>
      </c>
      <c r="D248" s="5" t="s">
        <v>137</v>
      </c>
      <c r="E248" s="6">
        <v>1944295</v>
      </c>
      <c r="F248" s="6">
        <v>0</v>
      </c>
      <c r="G248" s="6">
        <v>0</v>
      </c>
      <c r="H248" s="6">
        <v>1944295</v>
      </c>
      <c r="I248" s="6">
        <v>0</v>
      </c>
      <c r="J248" s="7">
        <f t="shared" si="12"/>
        <v>0</v>
      </c>
      <c r="K248" s="6">
        <v>0</v>
      </c>
      <c r="L248" s="7">
        <f t="shared" si="13"/>
        <v>0</v>
      </c>
      <c r="M248" s="6">
        <v>0</v>
      </c>
      <c r="N248" s="7" t="e">
        <f t="shared" si="14"/>
        <v>#DIV/0!</v>
      </c>
      <c r="O248" s="8">
        <f t="shared" si="15"/>
        <v>0</v>
      </c>
      <c r="P248" s="6">
        <v>1944295</v>
      </c>
    </row>
    <row r="249" spans="1:16" x14ac:dyDescent="0.25">
      <c r="A249" s="4">
        <v>105</v>
      </c>
      <c r="B249" s="4">
        <v>1530</v>
      </c>
      <c r="C249" s="4">
        <v>60904</v>
      </c>
      <c r="D249" s="5" t="s">
        <v>138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7" t="e">
        <f t="shared" si="12"/>
        <v>#DIV/0!</v>
      </c>
      <c r="K249" s="6">
        <v>0</v>
      </c>
      <c r="L249" s="7" t="e">
        <f t="shared" si="13"/>
        <v>#DIV/0!</v>
      </c>
      <c r="M249" s="6">
        <v>0</v>
      </c>
      <c r="N249" s="7" t="e">
        <f t="shared" si="14"/>
        <v>#DIV/0!</v>
      </c>
      <c r="O249" s="8">
        <f t="shared" si="15"/>
        <v>0</v>
      </c>
      <c r="P249" s="6">
        <v>0</v>
      </c>
    </row>
    <row r="250" spans="1:16" x14ac:dyDescent="0.25">
      <c r="A250" s="4">
        <v>105</v>
      </c>
      <c r="B250" s="4">
        <v>1530</v>
      </c>
      <c r="C250" s="4">
        <v>61902</v>
      </c>
      <c r="D250" s="5" t="s">
        <v>139</v>
      </c>
      <c r="E250" s="6">
        <v>1500000</v>
      </c>
      <c r="F250" s="6">
        <v>0</v>
      </c>
      <c r="G250" s="6">
        <v>0</v>
      </c>
      <c r="H250" s="6">
        <v>1500000</v>
      </c>
      <c r="I250" s="6">
        <v>0</v>
      </c>
      <c r="J250" s="7">
        <f t="shared" si="12"/>
        <v>0</v>
      </c>
      <c r="K250" s="6">
        <v>0</v>
      </c>
      <c r="L250" s="7">
        <f t="shared" si="13"/>
        <v>0</v>
      </c>
      <c r="M250" s="6">
        <v>0</v>
      </c>
      <c r="N250" s="7" t="e">
        <f t="shared" si="14"/>
        <v>#DIV/0!</v>
      </c>
      <c r="O250" s="8">
        <f t="shared" si="15"/>
        <v>0</v>
      </c>
      <c r="P250" s="6">
        <v>1500000</v>
      </c>
    </row>
    <row r="251" spans="1:16" x14ac:dyDescent="0.25">
      <c r="A251" s="4">
        <v>105</v>
      </c>
      <c r="B251" s="4">
        <v>1530</v>
      </c>
      <c r="C251" s="4">
        <v>61903</v>
      </c>
      <c r="D251" s="5" t="s">
        <v>140</v>
      </c>
      <c r="E251" s="6">
        <v>569790</v>
      </c>
      <c r="F251" s="6">
        <v>0</v>
      </c>
      <c r="G251" s="6">
        <v>0</v>
      </c>
      <c r="H251" s="6">
        <v>569790</v>
      </c>
      <c r="I251" s="6">
        <v>0</v>
      </c>
      <c r="J251" s="7">
        <f t="shared" si="12"/>
        <v>0</v>
      </c>
      <c r="K251" s="6">
        <v>0</v>
      </c>
      <c r="L251" s="7">
        <f t="shared" si="13"/>
        <v>0</v>
      </c>
      <c r="M251" s="6">
        <v>0</v>
      </c>
      <c r="N251" s="7" t="e">
        <f t="shared" si="14"/>
        <v>#DIV/0!</v>
      </c>
      <c r="O251" s="8">
        <f t="shared" si="15"/>
        <v>0</v>
      </c>
      <c r="P251" s="6">
        <v>569790</v>
      </c>
    </row>
    <row r="252" spans="1:16" x14ac:dyDescent="0.25">
      <c r="A252" s="4">
        <v>105</v>
      </c>
      <c r="B252" s="4">
        <v>1530</v>
      </c>
      <c r="C252" s="4">
        <v>61904</v>
      </c>
      <c r="D252" s="5" t="s">
        <v>141</v>
      </c>
      <c r="E252" s="6">
        <v>0</v>
      </c>
      <c r="F252" s="6">
        <v>121000</v>
      </c>
      <c r="G252" s="6">
        <v>121000</v>
      </c>
      <c r="H252" s="6">
        <v>121000</v>
      </c>
      <c r="I252" s="6">
        <v>106000</v>
      </c>
      <c r="J252" s="7">
        <f t="shared" si="12"/>
        <v>0.87603305785123964</v>
      </c>
      <c r="K252" s="6">
        <v>0</v>
      </c>
      <c r="L252" s="7">
        <f t="shared" si="13"/>
        <v>0</v>
      </c>
      <c r="M252" s="6">
        <v>0</v>
      </c>
      <c r="N252" s="7" t="e">
        <f t="shared" si="14"/>
        <v>#DIV/0!</v>
      </c>
      <c r="O252" s="8">
        <f t="shared" si="15"/>
        <v>0</v>
      </c>
      <c r="P252" s="6">
        <v>15000</v>
      </c>
    </row>
    <row r="253" spans="1:16" x14ac:dyDescent="0.25">
      <c r="A253" s="4">
        <v>105</v>
      </c>
      <c r="B253" s="4">
        <v>1530</v>
      </c>
      <c r="C253" s="4">
        <v>62300</v>
      </c>
      <c r="D253" s="5" t="s">
        <v>142</v>
      </c>
      <c r="E253" s="6">
        <v>5000</v>
      </c>
      <c r="F253" s="6">
        <v>0</v>
      </c>
      <c r="G253" s="6">
        <v>0</v>
      </c>
      <c r="H253" s="6">
        <v>5000</v>
      </c>
      <c r="I253" s="6">
        <v>0</v>
      </c>
      <c r="J253" s="7">
        <f t="shared" si="12"/>
        <v>0</v>
      </c>
      <c r="K253" s="6">
        <v>0</v>
      </c>
      <c r="L253" s="7">
        <f t="shared" si="13"/>
        <v>0</v>
      </c>
      <c r="M253" s="6">
        <v>0</v>
      </c>
      <c r="N253" s="7" t="e">
        <f t="shared" si="14"/>
        <v>#DIV/0!</v>
      </c>
      <c r="O253" s="8">
        <f t="shared" si="15"/>
        <v>0</v>
      </c>
      <c r="P253" s="6">
        <v>5000</v>
      </c>
    </row>
    <row r="254" spans="1:16" x14ac:dyDescent="0.25">
      <c r="A254" s="4">
        <v>105</v>
      </c>
      <c r="B254" s="4">
        <v>1530</v>
      </c>
      <c r="C254" s="4">
        <v>63100</v>
      </c>
      <c r="D254" s="5" t="s">
        <v>143</v>
      </c>
      <c r="E254" s="6">
        <v>0</v>
      </c>
      <c r="F254" s="6">
        <v>2213437.0099999998</v>
      </c>
      <c r="G254" s="6">
        <v>2213437.0099999998</v>
      </c>
      <c r="H254" s="6">
        <v>2213437.0099999998</v>
      </c>
      <c r="I254" s="6">
        <v>1291171.5900000001</v>
      </c>
      <c r="J254" s="7">
        <f t="shared" si="12"/>
        <v>0.58333333370982177</v>
      </c>
      <c r="K254" s="6">
        <v>0</v>
      </c>
      <c r="L254" s="7">
        <f t="shared" si="13"/>
        <v>0</v>
      </c>
      <c r="M254" s="6">
        <v>0</v>
      </c>
      <c r="N254" s="7" t="e">
        <f t="shared" si="14"/>
        <v>#DIV/0!</v>
      </c>
      <c r="O254" s="8">
        <f t="shared" si="15"/>
        <v>0</v>
      </c>
      <c r="P254" s="6">
        <v>922265.42</v>
      </c>
    </row>
    <row r="255" spans="1:16" x14ac:dyDescent="0.25">
      <c r="A255" s="4">
        <v>105</v>
      </c>
      <c r="B255" s="4">
        <v>1530</v>
      </c>
      <c r="C255" s="4">
        <v>63200</v>
      </c>
      <c r="D255" s="5" t="s">
        <v>144</v>
      </c>
      <c r="E255" s="6">
        <v>0</v>
      </c>
      <c r="F255" s="6">
        <v>0</v>
      </c>
      <c r="G255" s="6">
        <v>65000</v>
      </c>
      <c r="H255" s="6">
        <v>65000</v>
      </c>
      <c r="I255" s="6">
        <v>62972.51</v>
      </c>
      <c r="J255" s="7">
        <f t="shared" si="12"/>
        <v>0.96880784615384619</v>
      </c>
      <c r="K255" s="6">
        <v>0</v>
      </c>
      <c r="L255" s="7">
        <f t="shared" si="13"/>
        <v>0</v>
      </c>
      <c r="M255" s="6">
        <v>0</v>
      </c>
      <c r="N255" s="7" t="e">
        <f t="shared" si="14"/>
        <v>#DIV/0!</v>
      </c>
      <c r="O255" s="8">
        <f t="shared" si="15"/>
        <v>0</v>
      </c>
      <c r="P255" s="6">
        <v>2027.49</v>
      </c>
    </row>
    <row r="256" spans="1:16" x14ac:dyDescent="0.25">
      <c r="A256" s="4">
        <v>105</v>
      </c>
      <c r="B256" s="4">
        <v>1530</v>
      </c>
      <c r="C256" s="4">
        <v>78000</v>
      </c>
      <c r="D256" s="5" t="s">
        <v>145</v>
      </c>
      <c r="E256" s="6">
        <v>4184718.54</v>
      </c>
      <c r="F256" s="6">
        <v>0</v>
      </c>
      <c r="G256" s="6">
        <v>0</v>
      </c>
      <c r="H256" s="6">
        <v>4184718.54</v>
      </c>
      <c r="I256" s="6">
        <v>0</v>
      </c>
      <c r="J256" s="7">
        <f t="shared" si="12"/>
        <v>0</v>
      </c>
      <c r="K256" s="6">
        <v>0</v>
      </c>
      <c r="L256" s="7">
        <f t="shared" si="13"/>
        <v>0</v>
      </c>
      <c r="M256" s="6">
        <v>0</v>
      </c>
      <c r="N256" s="7" t="e">
        <f t="shared" si="14"/>
        <v>#DIV/0!</v>
      </c>
      <c r="O256" s="8">
        <f t="shared" si="15"/>
        <v>0</v>
      </c>
      <c r="P256" s="6">
        <v>4184718.54</v>
      </c>
    </row>
    <row r="257" spans="1:16" x14ac:dyDescent="0.25">
      <c r="A257" s="4">
        <v>105</v>
      </c>
      <c r="B257" s="4">
        <v>1530</v>
      </c>
      <c r="C257" s="4">
        <v>78001</v>
      </c>
      <c r="D257" s="5" t="s">
        <v>146</v>
      </c>
      <c r="E257" s="6">
        <v>642000</v>
      </c>
      <c r="F257" s="6">
        <v>0</v>
      </c>
      <c r="G257" s="6">
        <v>0</v>
      </c>
      <c r="H257" s="6">
        <v>642000</v>
      </c>
      <c r="I257" s="6">
        <v>0</v>
      </c>
      <c r="J257" s="7">
        <f t="shared" si="12"/>
        <v>0</v>
      </c>
      <c r="K257" s="6">
        <v>0</v>
      </c>
      <c r="L257" s="7">
        <f t="shared" si="13"/>
        <v>0</v>
      </c>
      <c r="M257" s="6">
        <v>0</v>
      </c>
      <c r="N257" s="7" t="e">
        <f t="shared" si="14"/>
        <v>#DIV/0!</v>
      </c>
      <c r="O257" s="8">
        <f t="shared" si="15"/>
        <v>0</v>
      </c>
      <c r="P257" s="6">
        <v>642000</v>
      </c>
    </row>
    <row r="258" spans="1:16" x14ac:dyDescent="0.25">
      <c r="A258" s="4">
        <v>105</v>
      </c>
      <c r="B258" s="4">
        <v>4590</v>
      </c>
      <c r="C258" s="4">
        <v>60904</v>
      </c>
      <c r="D258" s="5" t="s">
        <v>147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7" t="e">
        <f t="shared" si="12"/>
        <v>#DIV/0!</v>
      </c>
      <c r="K258" s="6">
        <v>0</v>
      </c>
      <c r="L258" s="7" t="e">
        <f t="shared" si="13"/>
        <v>#DIV/0!</v>
      </c>
      <c r="M258" s="6">
        <v>0</v>
      </c>
      <c r="N258" s="7" t="e">
        <f t="shared" si="14"/>
        <v>#DIV/0!</v>
      </c>
      <c r="O258" s="8">
        <f t="shared" si="15"/>
        <v>0</v>
      </c>
      <c r="P258" s="6">
        <v>0</v>
      </c>
    </row>
    <row r="259" spans="1:16" x14ac:dyDescent="0.25">
      <c r="A259" s="4">
        <v>105</v>
      </c>
      <c r="B259" s="4">
        <v>4590</v>
      </c>
      <c r="C259" s="4">
        <v>60905</v>
      </c>
      <c r="D259" s="5" t="s">
        <v>148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7" t="e">
        <f t="shared" si="12"/>
        <v>#DIV/0!</v>
      </c>
      <c r="K259" s="6">
        <v>0</v>
      </c>
      <c r="L259" s="7" t="e">
        <f t="shared" si="13"/>
        <v>#DIV/0!</v>
      </c>
      <c r="M259" s="6">
        <v>0</v>
      </c>
      <c r="N259" s="7" t="e">
        <f t="shared" si="14"/>
        <v>#DIV/0!</v>
      </c>
      <c r="O259" s="8">
        <f t="shared" si="15"/>
        <v>0</v>
      </c>
      <c r="P259" s="6">
        <v>0</v>
      </c>
    </row>
    <row r="260" spans="1:16" x14ac:dyDescent="0.25">
      <c r="A260" s="4">
        <v>105</v>
      </c>
      <c r="B260" s="4">
        <v>4590</v>
      </c>
      <c r="C260" s="4">
        <v>60906</v>
      </c>
      <c r="D260" s="5" t="s">
        <v>149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7" t="e">
        <f t="shared" ref="J260:J323" si="16">I260/H260</f>
        <v>#DIV/0!</v>
      </c>
      <c r="K260" s="6">
        <v>0</v>
      </c>
      <c r="L260" s="7" t="e">
        <f t="shared" ref="L260:L323" si="17">K260/H260</f>
        <v>#DIV/0!</v>
      </c>
      <c r="M260" s="6">
        <v>0</v>
      </c>
      <c r="N260" s="7" t="e">
        <f t="shared" ref="N260:N323" si="18">M260/K260</f>
        <v>#DIV/0!</v>
      </c>
      <c r="O260" s="8">
        <f t="shared" ref="O260:O323" si="19">K260-M260</f>
        <v>0</v>
      </c>
      <c r="P260" s="6">
        <v>0</v>
      </c>
    </row>
    <row r="261" spans="1:16" x14ac:dyDescent="0.25">
      <c r="A261" s="4">
        <v>105</v>
      </c>
      <c r="B261" s="4">
        <v>4590</v>
      </c>
      <c r="C261" s="4">
        <v>60907</v>
      </c>
      <c r="D261" s="5" t="s">
        <v>150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7" t="e">
        <f t="shared" si="16"/>
        <v>#DIV/0!</v>
      </c>
      <c r="K261" s="6">
        <v>0</v>
      </c>
      <c r="L261" s="7" t="e">
        <f t="shared" si="17"/>
        <v>#DIV/0!</v>
      </c>
      <c r="M261" s="6">
        <v>0</v>
      </c>
      <c r="N261" s="7" t="e">
        <f t="shared" si="18"/>
        <v>#DIV/0!</v>
      </c>
      <c r="O261" s="8">
        <f t="shared" si="19"/>
        <v>0</v>
      </c>
      <c r="P261" s="6">
        <v>0</v>
      </c>
    </row>
    <row r="262" spans="1:16" x14ac:dyDescent="0.25">
      <c r="A262" s="4">
        <v>105</v>
      </c>
      <c r="B262" s="4">
        <v>4590</v>
      </c>
      <c r="C262" s="4">
        <v>60912</v>
      </c>
      <c r="D262" s="5" t="s">
        <v>151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7" t="e">
        <f t="shared" si="16"/>
        <v>#DIV/0!</v>
      </c>
      <c r="K262" s="6">
        <v>0</v>
      </c>
      <c r="L262" s="7" t="e">
        <f t="shared" si="17"/>
        <v>#DIV/0!</v>
      </c>
      <c r="M262" s="6">
        <v>0</v>
      </c>
      <c r="N262" s="7" t="e">
        <f t="shared" si="18"/>
        <v>#DIV/0!</v>
      </c>
      <c r="O262" s="8">
        <f t="shared" si="19"/>
        <v>0</v>
      </c>
      <c r="P262" s="6">
        <v>0</v>
      </c>
    </row>
    <row r="263" spans="1:16" x14ac:dyDescent="0.25">
      <c r="A263" s="4">
        <v>105</v>
      </c>
      <c r="B263" s="4">
        <v>4590</v>
      </c>
      <c r="C263" s="4">
        <v>62500</v>
      </c>
      <c r="D263" s="5" t="s">
        <v>152</v>
      </c>
      <c r="E263" s="6">
        <v>0</v>
      </c>
      <c r="F263" s="6">
        <v>74000</v>
      </c>
      <c r="G263" s="6">
        <v>74000</v>
      </c>
      <c r="H263" s="6">
        <v>74000</v>
      </c>
      <c r="I263" s="6">
        <v>0</v>
      </c>
      <c r="J263" s="7">
        <f t="shared" si="16"/>
        <v>0</v>
      </c>
      <c r="K263" s="6">
        <v>0</v>
      </c>
      <c r="L263" s="7">
        <f t="shared" si="17"/>
        <v>0</v>
      </c>
      <c r="M263" s="6">
        <v>0</v>
      </c>
      <c r="N263" s="7" t="e">
        <f t="shared" si="18"/>
        <v>#DIV/0!</v>
      </c>
      <c r="O263" s="8">
        <f t="shared" si="19"/>
        <v>0</v>
      </c>
      <c r="P263" s="6">
        <v>74000</v>
      </c>
    </row>
    <row r="264" spans="1:16" x14ac:dyDescent="0.25">
      <c r="A264" s="4">
        <v>105</v>
      </c>
      <c r="B264" s="4">
        <v>4590</v>
      </c>
      <c r="C264" s="4">
        <v>62700</v>
      </c>
      <c r="D264" s="5" t="s">
        <v>124</v>
      </c>
      <c r="E264" s="6">
        <v>0</v>
      </c>
      <c r="F264" s="6">
        <v>100000</v>
      </c>
      <c r="G264" s="6">
        <v>100000</v>
      </c>
      <c r="H264" s="6">
        <v>100000</v>
      </c>
      <c r="I264" s="6">
        <v>119031.25</v>
      </c>
      <c r="J264" s="7">
        <f t="shared" si="16"/>
        <v>1.1903125000000001</v>
      </c>
      <c r="K264" s="6">
        <v>0</v>
      </c>
      <c r="L264" s="7">
        <f t="shared" si="17"/>
        <v>0</v>
      </c>
      <c r="M264" s="6">
        <v>0</v>
      </c>
      <c r="N264" s="7" t="e">
        <f t="shared" si="18"/>
        <v>#DIV/0!</v>
      </c>
      <c r="O264" s="8">
        <f t="shared" si="19"/>
        <v>0</v>
      </c>
      <c r="P264" s="6">
        <v>-19031.25</v>
      </c>
    </row>
    <row r="265" spans="1:16" x14ac:dyDescent="0.25">
      <c r="A265" s="4">
        <v>105</v>
      </c>
      <c r="B265" s="4">
        <v>9202</v>
      </c>
      <c r="C265" s="4">
        <v>12001</v>
      </c>
      <c r="D265" s="5" t="s">
        <v>37</v>
      </c>
      <c r="E265" s="6">
        <v>15517.71</v>
      </c>
      <c r="F265" s="6">
        <v>0</v>
      </c>
      <c r="G265" s="6">
        <v>0</v>
      </c>
      <c r="H265" s="6">
        <v>15517.71</v>
      </c>
      <c r="I265" s="6">
        <v>3493.7</v>
      </c>
      <c r="J265" s="7">
        <f t="shared" si="16"/>
        <v>0.22514275624431698</v>
      </c>
      <c r="K265" s="6">
        <v>3493.7</v>
      </c>
      <c r="L265" s="7">
        <f t="shared" si="17"/>
        <v>0.22514275624431698</v>
      </c>
      <c r="M265" s="6">
        <v>3493.7</v>
      </c>
      <c r="N265" s="7">
        <f t="shared" si="18"/>
        <v>1</v>
      </c>
      <c r="O265" s="8">
        <f t="shared" si="19"/>
        <v>0</v>
      </c>
      <c r="P265" s="6">
        <v>12024.01</v>
      </c>
    </row>
    <row r="266" spans="1:16" x14ac:dyDescent="0.25">
      <c r="A266" s="4">
        <v>105</v>
      </c>
      <c r="B266" s="4">
        <v>9202</v>
      </c>
      <c r="C266" s="4">
        <v>12006</v>
      </c>
      <c r="D266" s="5" t="s">
        <v>15</v>
      </c>
      <c r="E266" s="6">
        <v>3464.3</v>
      </c>
      <c r="F266" s="6">
        <v>0</v>
      </c>
      <c r="G266" s="6">
        <v>0</v>
      </c>
      <c r="H266" s="6">
        <v>3464.3</v>
      </c>
      <c r="I266" s="6">
        <v>715.82</v>
      </c>
      <c r="J266" s="7">
        <f t="shared" si="16"/>
        <v>0.20662760153566379</v>
      </c>
      <c r="K266" s="6">
        <v>715.82</v>
      </c>
      <c r="L266" s="7">
        <f t="shared" si="17"/>
        <v>0.20662760153566379</v>
      </c>
      <c r="M266" s="6">
        <v>715.82</v>
      </c>
      <c r="N266" s="7">
        <f t="shared" si="18"/>
        <v>1</v>
      </c>
      <c r="O266" s="8">
        <f t="shared" si="19"/>
        <v>0</v>
      </c>
      <c r="P266" s="6">
        <v>2748.48</v>
      </c>
    </row>
    <row r="267" spans="1:16" x14ac:dyDescent="0.25">
      <c r="A267" s="4">
        <v>105</v>
      </c>
      <c r="B267" s="4">
        <v>9202</v>
      </c>
      <c r="C267" s="4">
        <v>12100</v>
      </c>
      <c r="D267" s="5" t="s">
        <v>16</v>
      </c>
      <c r="E267" s="6">
        <v>8582.06</v>
      </c>
      <c r="F267" s="6">
        <v>0</v>
      </c>
      <c r="G267" s="6">
        <v>0</v>
      </c>
      <c r="H267" s="6">
        <v>8582.06</v>
      </c>
      <c r="I267" s="6">
        <v>1859.63</v>
      </c>
      <c r="J267" s="7">
        <f t="shared" si="16"/>
        <v>0.21668806789978165</v>
      </c>
      <c r="K267" s="6">
        <v>1859.63</v>
      </c>
      <c r="L267" s="7">
        <f t="shared" si="17"/>
        <v>0.21668806789978165</v>
      </c>
      <c r="M267" s="6">
        <v>1859.63</v>
      </c>
      <c r="N267" s="7">
        <f t="shared" si="18"/>
        <v>1</v>
      </c>
      <c r="O267" s="8">
        <f t="shared" si="19"/>
        <v>0</v>
      </c>
      <c r="P267" s="6">
        <v>6722.43</v>
      </c>
    </row>
    <row r="268" spans="1:16" x14ac:dyDescent="0.25">
      <c r="A268" s="4">
        <v>105</v>
      </c>
      <c r="B268" s="4">
        <v>9202</v>
      </c>
      <c r="C268" s="4">
        <v>12101</v>
      </c>
      <c r="D268" s="5" t="s">
        <v>17</v>
      </c>
      <c r="E268" s="6">
        <v>32884.43</v>
      </c>
      <c r="F268" s="6">
        <v>0</v>
      </c>
      <c r="G268" s="6">
        <v>0</v>
      </c>
      <c r="H268" s="6">
        <v>32884.43</v>
      </c>
      <c r="I268" s="6">
        <v>7097.81</v>
      </c>
      <c r="J268" s="7">
        <f t="shared" si="16"/>
        <v>0.21584105304546863</v>
      </c>
      <c r="K268" s="6">
        <v>7097.81</v>
      </c>
      <c r="L268" s="7">
        <f t="shared" si="17"/>
        <v>0.21584105304546863</v>
      </c>
      <c r="M268" s="6">
        <v>7097.81</v>
      </c>
      <c r="N268" s="7">
        <f t="shared" si="18"/>
        <v>1</v>
      </c>
      <c r="O268" s="8">
        <f t="shared" si="19"/>
        <v>0</v>
      </c>
      <c r="P268" s="6">
        <v>25786.62</v>
      </c>
    </row>
    <row r="269" spans="1:16" x14ac:dyDescent="0.25">
      <c r="A269" s="4">
        <v>105</v>
      </c>
      <c r="B269" s="4">
        <v>9202</v>
      </c>
      <c r="C269" s="4">
        <v>13000</v>
      </c>
      <c r="D269" s="5" t="s">
        <v>39</v>
      </c>
      <c r="E269" s="6">
        <v>21546.38</v>
      </c>
      <c r="F269" s="6">
        <v>0</v>
      </c>
      <c r="G269" s="6">
        <v>0</v>
      </c>
      <c r="H269" s="6">
        <v>21546.38</v>
      </c>
      <c r="I269" s="6">
        <v>9122.2900000000009</v>
      </c>
      <c r="J269" s="7">
        <f t="shared" si="16"/>
        <v>0.42337924050350917</v>
      </c>
      <c r="K269" s="6">
        <v>9122.2900000000009</v>
      </c>
      <c r="L269" s="7">
        <f t="shared" si="17"/>
        <v>0.42337924050350917</v>
      </c>
      <c r="M269" s="6">
        <v>9122.2900000000009</v>
      </c>
      <c r="N269" s="7">
        <f t="shared" si="18"/>
        <v>1</v>
      </c>
      <c r="O269" s="8">
        <f t="shared" si="19"/>
        <v>0</v>
      </c>
      <c r="P269" s="6">
        <v>12424.09</v>
      </c>
    </row>
    <row r="270" spans="1:16" x14ac:dyDescent="0.25">
      <c r="A270" s="4">
        <v>105</v>
      </c>
      <c r="B270" s="4">
        <v>9202</v>
      </c>
      <c r="C270" s="4">
        <v>13002</v>
      </c>
      <c r="D270" s="5" t="s">
        <v>40</v>
      </c>
      <c r="E270" s="6">
        <v>23516.240000000002</v>
      </c>
      <c r="F270" s="6">
        <v>0</v>
      </c>
      <c r="G270" s="6">
        <v>0</v>
      </c>
      <c r="H270" s="6">
        <v>23516.240000000002</v>
      </c>
      <c r="I270" s="6">
        <v>9477.24</v>
      </c>
      <c r="J270" s="7">
        <f t="shared" si="16"/>
        <v>0.40300830404860638</v>
      </c>
      <c r="K270" s="6">
        <v>9477.24</v>
      </c>
      <c r="L270" s="7">
        <f t="shared" si="17"/>
        <v>0.40300830404860638</v>
      </c>
      <c r="M270" s="6">
        <v>9477.24</v>
      </c>
      <c r="N270" s="7">
        <f t="shared" si="18"/>
        <v>1</v>
      </c>
      <c r="O270" s="8">
        <f t="shared" si="19"/>
        <v>0</v>
      </c>
      <c r="P270" s="6">
        <v>14039</v>
      </c>
    </row>
    <row r="271" spans="1:16" x14ac:dyDescent="0.25">
      <c r="A271" s="4">
        <v>105</v>
      </c>
      <c r="B271" s="4">
        <v>9202</v>
      </c>
      <c r="C271" s="4">
        <v>13100</v>
      </c>
      <c r="D271" s="5" t="s">
        <v>41</v>
      </c>
      <c r="E271" s="6">
        <v>39205.26</v>
      </c>
      <c r="F271" s="6">
        <v>0</v>
      </c>
      <c r="G271" s="6">
        <v>0</v>
      </c>
      <c r="H271" s="6">
        <v>39205.26</v>
      </c>
      <c r="I271" s="6">
        <v>133.28</v>
      </c>
      <c r="J271" s="7">
        <f t="shared" si="16"/>
        <v>3.3995438367198684E-3</v>
      </c>
      <c r="K271" s="6">
        <v>133.28</v>
      </c>
      <c r="L271" s="7">
        <f t="shared" si="17"/>
        <v>3.3995438367198684E-3</v>
      </c>
      <c r="M271" s="6">
        <v>133.28</v>
      </c>
      <c r="N271" s="7">
        <f t="shared" si="18"/>
        <v>1</v>
      </c>
      <c r="O271" s="8">
        <f t="shared" si="19"/>
        <v>0</v>
      </c>
      <c r="P271" s="6">
        <v>39071.980000000003</v>
      </c>
    </row>
    <row r="272" spans="1:16" x14ac:dyDescent="0.25">
      <c r="A272" s="4">
        <v>105</v>
      </c>
      <c r="B272" s="4">
        <v>9202</v>
      </c>
      <c r="C272" s="4">
        <v>15000</v>
      </c>
      <c r="D272" s="5" t="s">
        <v>18</v>
      </c>
      <c r="E272" s="6">
        <v>5947.18</v>
      </c>
      <c r="F272" s="6">
        <v>0</v>
      </c>
      <c r="G272" s="6">
        <v>0</v>
      </c>
      <c r="H272" s="6">
        <v>5947.18</v>
      </c>
      <c r="I272" s="6">
        <v>1537.05</v>
      </c>
      <c r="J272" s="7">
        <f t="shared" si="16"/>
        <v>0.25845022346725671</v>
      </c>
      <c r="K272" s="6">
        <v>1537.05</v>
      </c>
      <c r="L272" s="7">
        <f t="shared" si="17"/>
        <v>0.25845022346725671</v>
      </c>
      <c r="M272" s="6">
        <v>1537.05</v>
      </c>
      <c r="N272" s="7">
        <f t="shared" si="18"/>
        <v>1</v>
      </c>
      <c r="O272" s="8">
        <f t="shared" si="19"/>
        <v>0</v>
      </c>
      <c r="P272" s="6">
        <v>4410.13</v>
      </c>
    </row>
    <row r="273" spans="1:16" x14ac:dyDescent="0.25">
      <c r="A273" s="4">
        <v>105</v>
      </c>
      <c r="B273" s="4">
        <v>9202</v>
      </c>
      <c r="C273" s="4">
        <v>16000</v>
      </c>
      <c r="D273" s="5" t="s">
        <v>19</v>
      </c>
      <c r="E273" s="6">
        <v>43082.54</v>
      </c>
      <c r="F273" s="6">
        <v>0</v>
      </c>
      <c r="G273" s="6">
        <v>0</v>
      </c>
      <c r="H273" s="6">
        <v>43082.54</v>
      </c>
      <c r="I273" s="6">
        <v>10657.21</v>
      </c>
      <c r="J273" s="7">
        <f t="shared" si="16"/>
        <v>0.2473672629329654</v>
      </c>
      <c r="K273" s="6">
        <v>10657.21</v>
      </c>
      <c r="L273" s="7">
        <f t="shared" si="17"/>
        <v>0.2473672629329654</v>
      </c>
      <c r="M273" s="6">
        <v>7065.08</v>
      </c>
      <c r="N273" s="7">
        <f t="shared" si="18"/>
        <v>0.66293898684552532</v>
      </c>
      <c r="O273" s="8">
        <f t="shared" si="19"/>
        <v>3592.1299999999992</v>
      </c>
      <c r="P273" s="6">
        <v>32425.33</v>
      </c>
    </row>
    <row r="274" spans="1:16" x14ac:dyDescent="0.25">
      <c r="A274" s="4">
        <v>105</v>
      </c>
      <c r="B274" s="4">
        <v>9202</v>
      </c>
      <c r="C274" s="4">
        <v>20300</v>
      </c>
      <c r="D274" s="5" t="s">
        <v>153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7" t="e">
        <f t="shared" si="16"/>
        <v>#DIV/0!</v>
      </c>
      <c r="K274" s="6">
        <v>0</v>
      </c>
      <c r="L274" s="7" t="e">
        <f t="shared" si="17"/>
        <v>#DIV/0!</v>
      </c>
      <c r="M274" s="6">
        <v>0</v>
      </c>
      <c r="N274" s="7" t="e">
        <f t="shared" si="18"/>
        <v>#DIV/0!</v>
      </c>
      <c r="O274" s="8">
        <f t="shared" si="19"/>
        <v>0</v>
      </c>
      <c r="P274" s="6">
        <v>0</v>
      </c>
    </row>
    <row r="275" spans="1:16" x14ac:dyDescent="0.25">
      <c r="A275" s="4">
        <v>105</v>
      </c>
      <c r="B275" s="4">
        <v>9202</v>
      </c>
      <c r="C275" s="4">
        <v>22000</v>
      </c>
      <c r="D275" s="5" t="s">
        <v>69</v>
      </c>
      <c r="E275" s="6">
        <v>62353.18</v>
      </c>
      <c r="F275" s="6">
        <v>0</v>
      </c>
      <c r="G275" s="6">
        <v>0</v>
      </c>
      <c r="H275" s="6">
        <v>62353.18</v>
      </c>
      <c r="I275" s="6">
        <v>37963.79</v>
      </c>
      <c r="J275" s="7">
        <f t="shared" si="16"/>
        <v>0.60885090383521745</v>
      </c>
      <c r="K275" s="6">
        <v>4207.87</v>
      </c>
      <c r="L275" s="7">
        <f t="shared" si="17"/>
        <v>6.7484449068996963E-2</v>
      </c>
      <c r="M275" s="6">
        <v>4207.87</v>
      </c>
      <c r="N275" s="7">
        <f t="shared" si="18"/>
        <v>1</v>
      </c>
      <c r="O275" s="8">
        <f t="shared" si="19"/>
        <v>0</v>
      </c>
      <c r="P275" s="6">
        <v>24389.39</v>
      </c>
    </row>
    <row r="276" spans="1:16" x14ac:dyDescent="0.25">
      <c r="A276" s="4">
        <v>105</v>
      </c>
      <c r="B276" s="4">
        <v>9202</v>
      </c>
      <c r="C276" s="4">
        <v>22100</v>
      </c>
      <c r="D276" s="5" t="s">
        <v>75</v>
      </c>
      <c r="E276" s="6">
        <v>223369.86</v>
      </c>
      <c r="F276" s="6">
        <v>0</v>
      </c>
      <c r="G276" s="6">
        <v>0</v>
      </c>
      <c r="H276" s="6">
        <v>223369.86</v>
      </c>
      <c r="I276" s="6">
        <v>15824.01</v>
      </c>
      <c r="J276" s="7">
        <f t="shared" si="16"/>
        <v>7.0842189720672258E-2</v>
      </c>
      <c r="K276" s="6">
        <v>0</v>
      </c>
      <c r="L276" s="7">
        <f t="shared" si="17"/>
        <v>0</v>
      </c>
      <c r="M276" s="6">
        <v>0</v>
      </c>
      <c r="N276" s="7" t="e">
        <f t="shared" si="18"/>
        <v>#DIV/0!</v>
      </c>
      <c r="O276" s="8">
        <f t="shared" si="19"/>
        <v>0</v>
      </c>
      <c r="P276" s="6">
        <v>195218.15</v>
      </c>
    </row>
    <row r="277" spans="1:16" x14ac:dyDescent="0.25">
      <c r="A277" s="4">
        <v>105</v>
      </c>
      <c r="B277" s="4">
        <v>9202</v>
      </c>
      <c r="C277" s="4">
        <v>22101</v>
      </c>
      <c r="D277" s="5" t="s">
        <v>76</v>
      </c>
      <c r="E277" s="6">
        <v>5467.16</v>
      </c>
      <c r="F277" s="6">
        <v>0</v>
      </c>
      <c r="G277" s="6">
        <v>0</v>
      </c>
      <c r="H277" s="6">
        <v>5467.16</v>
      </c>
      <c r="I277" s="6">
        <v>5467.16</v>
      </c>
      <c r="J277" s="7">
        <f t="shared" si="16"/>
        <v>1</v>
      </c>
      <c r="K277" s="6">
        <v>0</v>
      </c>
      <c r="L277" s="7">
        <f t="shared" si="17"/>
        <v>0</v>
      </c>
      <c r="M277" s="6">
        <v>0</v>
      </c>
      <c r="N277" s="7" t="e">
        <f t="shared" si="18"/>
        <v>#DIV/0!</v>
      </c>
      <c r="O277" s="8">
        <f t="shared" si="19"/>
        <v>0</v>
      </c>
      <c r="P277" s="6">
        <v>0</v>
      </c>
    </row>
    <row r="278" spans="1:16" x14ac:dyDescent="0.25">
      <c r="A278" s="4">
        <v>105</v>
      </c>
      <c r="B278" s="4">
        <v>9202</v>
      </c>
      <c r="C278" s="4">
        <v>22102</v>
      </c>
      <c r="D278" s="5" t="s">
        <v>77</v>
      </c>
      <c r="E278" s="6">
        <v>31476.66</v>
      </c>
      <c r="F278" s="6">
        <v>0</v>
      </c>
      <c r="G278" s="6">
        <v>0</v>
      </c>
      <c r="H278" s="6">
        <v>31476.66</v>
      </c>
      <c r="I278" s="6">
        <v>6985.23</v>
      </c>
      <c r="J278" s="7">
        <f t="shared" si="16"/>
        <v>0.22191776382881792</v>
      </c>
      <c r="K278" s="6">
        <v>0</v>
      </c>
      <c r="L278" s="7">
        <f t="shared" si="17"/>
        <v>0</v>
      </c>
      <c r="M278" s="6">
        <v>0</v>
      </c>
      <c r="N278" s="7" t="e">
        <f t="shared" si="18"/>
        <v>#DIV/0!</v>
      </c>
      <c r="O278" s="8">
        <f t="shared" si="19"/>
        <v>0</v>
      </c>
      <c r="P278" s="6">
        <v>5150.25</v>
      </c>
    </row>
    <row r="279" spans="1:16" x14ac:dyDescent="0.25">
      <c r="A279" s="4">
        <v>105</v>
      </c>
      <c r="B279" s="4">
        <v>9202</v>
      </c>
      <c r="C279" s="4">
        <v>22105</v>
      </c>
      <c r="D279" s="5" t="s">
        <v>154</v>
      </c>
      <c r="E279" s="6">
        <v>20000</v>
      </c>
      <c r="F279" s="6">
        <v>0</v>
      </c>
      <c r="G279" s="6">
        <v>0</v>
      </c>
      <c r="H279" s="6">
        <v>20000</v>
      </c>
      <c r="I279" s="6">
        <v>16608.13</v>
      </c>
      <c r="J279" s="7">
        <f t="shared" si="16"/>
        <v>0.83040650000000005</v>
      </c>
      <c r="K279" s="6">
        <v>0</v>
      </c>
      <c r="L279" s="7">
        <f t="shared" si="17"/>
        <v>0</v>
      </c>
      <c r="M279" s="6">
        <v>0</v>
      </c>
      <c r="N279" s="7" t="e">
        <f t="shared" si="18"/>
        <v>#DIV/0!</v>
      </c>
      <c r="O279" s="8">
        <f t="shared" si="19"/>
        <v>0</v>
      </c>
      <c r="P279" s="6">
        <v>3391.87</v>
      </c>
    </row>
    <row r="280" spans="1:16" x14ac:dyDescent="0.25">
      <c r="A280" s="4">
        <v>105</v>
      </c>
      <c r="B280" s="4">
        <v>9202</v>
      </c>
      <c r="C280" s="4">
        <v>22110</v>
      </c>
      <c r="D280" s="5" t="s">
        <v>155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7" t="e">
        <f t="shared" si="16"/>
        <v>#DIV/0!</v>
      </c>
      <c r="K280" s="6">
        <v>0</v>
      </c>
      <c r="L280" s="7" t="e">
        <f t="shared" si="17"/>
        <v>#DIV/0!</v>
      </c>
      <c r="M280" s="6">
        <v>0</v>
      </c>
      <c r="N280" s="7" t="e">
        <f t="shared" si="18"/>
        <v>#DIV/0!</v>
      </c>
      <c r="O280" s="8">
        <f t="shared" si="19"/>
        <v>0</v>
      </c>
      <c r="P280" s="6">
        <v>0</v>
      </c>
    </row>
    <row r="281" spans="1:16" x14ac:dyDescent="0.25">
      <c r="A281" s="4">
        <v>105</v>
      </c>
      <c r="B281" s="4">
        <v>9202</v>
      </c>
      <c r="C281" s="4">
        <v>22700</v>
      </c>
      <c r="D281" s="5" t="s">
        <v>81</v>
      </c>
      <c r="E281" s="6">
        <v>196616.55</v>
      </c>
      <c r="F281" s="6">
        <v>0</v>
      </c>
      <c r="G281" s="6">
        <v>0</v>
      </c>
      <c r="H281" s="6">
        <v>196616.55</v>
      </c>
      <c r="I281" s="6">
        <v>149952.89000000001</v>
      </c>
      <c r="J281" s="7">
        <f t="shared" si="16"/>
        <v>0.76266667276991695</v>
      </c>
      <c r="K281" s="6">
        <v>22375.73</v>
      </c>
      <c r="L281" s="7">
        <f t="shared" si="17"/>
        <v>0.11380389901053599</v>
      </c>
      <c r="M281" s="6">
        <v>22375.73</v>
      </c>
      <c r="N281" s="7">
        <f t="shared" si="18"/>
        <v>1</v>
      </c>
      <c r="O281" s="8">
        <f t="shared" si="19"/>
        <v>0</v>
      </c>
      <c r="P281" s="6">
        <v>46663.66</v>
      </c>
    </row>
    <row r="282" spans="1:16" x14ac:dyDescent="0.25">
      <c r="A282" s="4">
        <v>105</v>
      </c>
      <c r="B282" s="4">
        <v>9202</v>
      </c>
      <c r="C282" s="4">
        <v>22706</v>
      </c>
      <c r="D282" s="5" t="s">
        <v>47</v>
      </c>
      <c r="E282" s="6">
        <v>0.02</v>
      </c>
      <c r="F282" s="6">
        <v>0</v>
      </c>
      <c r="G282" s="6">
        <v>0</v>
      </c>
      <c r="H282" s="6">
        <v>0.02</v>
      </c>
      <c r="I282" s="6">
        <v>0</v>
      </c>
      <c r="J282" s="7">
        <f t="shared" si="16"/>
        <v>0</v>
      </c>
      <c r="K282" s="6">
        <v>0</v>
      </c>
      <c r="L282" s="7">
        <f t="shared" si="17"/>
        <v>0</v>
      </c>
      <c r="M282" s="6">
        <v>0</v>
      </c>
      <c r="N282" s="7" t="e">
        <f t="shared" si="18"/>
        <v>#DIV/0!</v>
      </c>
      <c r="O282" s="8">
        <f t="shared" si="19"/>
        <v>0</v>
      </c>
      <c r="P282" s="6">
        <v>0.02</v>
      </c>
    </row>
    <row r="283" spans="1:16" x14ac:dyDescent="0.25">
      <c r="A283" s="4">
        <v>105</v>
      </c>
      <c r="B283" s="4">
        <v>9206</v>
      </c>
      <c r="C283" s="4">
        <v>13000</v>
      </c>
      <c r="D283" s="5" t="s">
        <v>39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7" t="e">
        <f t="shared" si="16"/>
        <v>#DIV/0!</v>
      </c>
      <c r="K283" s="6">
        <v>0</v>
      </c>
      <c r="L283" s="7" t="e">
        <f t="shared" si="17"/>
        <v>#DIV/0!</v>
      </c>
      <c r="M283" s="6">
        <v>0</v>
      </c>
      <c r="N283" s="7" t="e">
        <f t="shared" si="18"/>
        <v>#DIV/0!</v>
      </c>
      <c r="O283" s="8">
        <f t="shared" si="19"/>
        <v>0</v>
      </c>
      <c r="P283" s="6">
        <v>0</v>
      </c>
    </row>
    <row r="284" spans="1:16" x14ac:dyDescent="0.25">
      <c r="A284" s="4">
        <v>105</v>
      </c>
      <c r="B284" s="4">
        <v>9206</v>
      </c>
      <c r="C284" s="4">
        <v>13002</v>
      </c>
      <c r="D284" s="5" t="s">
        <v>40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7" t="e">
        <f t="shared" si="16"/>
        <v>#DIV/0!</v>
      </c>
      <c r="K284" s="6">
        <v>0</v>
      </c>
      <c r="L284" s="7" t="e">
        <f t="shared" si="17"/>
        <v>#DIV/0!</v>
      </c>
      <c r="M284" s="6">
        <v>0</v>
      </c>
      <c r="N284" s="7" t="e">
        <f t="shared" si="18"/>
        <v>#DIV/0!</v>
      </c>
      <c r="O284" s="8">
        <f t="shared" si="19"/>
        <v>0</v>
      </c>
      <c r="P284" s="6">
        <v>0</v>
      </c>
    </row>
    <row r="285" spans="1:16" x14ac:dyDescent="0.25">
      <c r="A285" s="4">
        <v>105</v>
      </c>
      <c r="B285" s="4">
        <v>9206</v>
      </c>
      <c r="C285" s="4">
        <v>13100</v>
      </c>
      <c r="D285" s="5" t="s">
        <v>41</v>
      </c>
      <c r="E285" s="6">
        <v>76559.25</v>
      </c>
      <c r="F285" s="6">
        <v>0</v>
      </c>
      <c r="G285" s="6">
        <v>0</v>
      </c>
      <c r="H285" s="6">
        <v>76559.25</v>
      </c>
      <c r="I285" s="6">
        <v>14617.43</v>
      </c>
      <c r="J285" s="7">
        <f t="shared" si="16"/>
        <v>0.19092963946224656</v>
      </c>
      <c r="K285" s="6">
        <v>14617.43</v>
      </c>
      <c r="L285" s="7">
        <f t="shared" si="17"/>
        <v>0.19092963946224656</v>
      </c>
      <c r="M285" s="6">
        <v>14617.43</v>
      </c>
      <c r="N285" s="7">
        <f t="shared" si="18"/>
        <v>1</v>
      </c>
      <c r="O285" s="8">
        <f t="shared" si="19"/>
        <v>0</v>
      </c>
      <c r="P285" s="6">
        <v>61941.82</v>
      </c>
    </row>
    <row r="286" spans="1:16" x14ac:dyDescent="0.25">
      <c r="A286" s="4">
        <v>105</v>
      </c>
      <c r="B286" s="4">
        <v>9206</v>
      </c>
      <c r="C286" s="4">
        <v>16000</v>
      </c>
      <c r="D286" s="5" t="s">
        <v>19</v>
      </c>
      <c r="E286" s="6">
        <v>22967.78</v>
      </c>
      <c r="F286" s="6">
        <v>0</v>
      </c>
      <c r="G286" s="6">
        <v>0</v>
      </c>
      <c r="H286" s="6">
        <v>22967.78</v>
      </c>
      <c r="I286" s="6">
        <v>7103.67</v>
      </c>
      <c r="J286" s="7">
        <f t="shared" si="16"/>
        <v>0.30928849022413141</v>
      </c>
      <c r="K286" s="6">
        <v>7103.67</v>
      </c>
      <c r="L286" s="7">
        <f t="shared" si="17"/>
        <v>0.30928849022413141</v>
      </c>
      <c r="M286" s="6">
        <v>6704.31</v>
      </c>
      <c r="N286" s="7">
        <f t="shared" si="18"/>
        <v>0.94378117226729286</v>
      </c>
      <c r="O286" s="8">
        <f t="shared" si="19"/>
        <v>399.35999999999967</v>
      </c>
      <c r="P286" s="6">
        <v>15864.11</v>
      </c>
    </row>
    <row r="287" spans="1:16" x14ac:dyDescent="0.25">
      <c r="A287" s="4">
        <v>105</v>
      </c>
      <c r="B287" s="4">
        <v>9206</v>
      </c>
      <c r="C287" s="4">
        <v>20400</v>
      </c>
      <c r="D287" s="5" t="s">
        <v>133</v>
      </c>
      <c r="E287" s="6">
        <v>0</v>
      </c>
      <c r="F287" s="6">
        <v>0</v>
      </c>
      <c r="G287" s="6">
        <v>0</v>
      </c>
      <c r="H287" s="6">
        <v>0</v>
      </c>
      <c r="I287" s="6">
        <v>17424</v>
      </c>
      <c r="J287" s="7" t="e">
        <f t="shared" si="16"/>
        <v>#DIV/0!</v>
      </c>
      <c r="K287" s="6">
        <v>2620.8200000000002</v>
      </c>
      <c r="L287" s="7" t="e">
        <f t="shared" si="17"/>
        <v>#DIV/0!</v>
      </c>
      <c r="M287" s="6">
        <v>2620.8200000000002</v>
      </c>
      <c r="N287" s="7">
        <f t="shared" si="18"/>
        <v>1</v>
      </c>
      <c r="O287" s="8">
        <f t="shared" si="19"/>
        <v>0</v>
      </c>
      <c r="P287" s="6">
        <v>-17424</v>
      </c>
    </row>
    <row r="288" spans="1:16" x14ac:dyDescent="0.25">
      <c r="A288" s="4">
        <v>105</v>
      </c>
      <c r="B288" s="4">
        <v>9206</v>
      </c>
      <c r="C288" s="4">
        <v>21200</v>
      </c>
      <c r="D288" s="5" t="s">
        <v>113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7" t="e">
        <f t="shared" si="16"/>
        <v>#DIV/0!</v>
      </c>
      <c r="K288" s="6">
        <v>0</v>
      </c>
      <c r="L288" s="7" t="e">
        <f t="shared" si="17"/>
        <v>#DIV/0!</v>
      </c>
      <c r="M288" s="6">
        <v>0</v>
      </c>
      <c r="N288" s="7" t="e">
        <f t="shared" si="18"/>
        <v>#DIV/0!</v>
      </c>
      <c r="O288" s="8">
        <f t="shared" si="19"/>
        <v>0</v>
      </c>
      <c r="P288" s="6">
        <v>0</v>
      </c>
    </row>
    <row r="289" spans="1:16" x14ac:dyDescent="0.25">
      <c r="A289" s="4">
        <v>105</v>
      </c>
      <c r="B289" s="4">
        <v>9206</v>
      </c>
      <c r="C289" s="4">
        <v>21400</v>
      </c>
      <c r="D289" s="5" t="s">
        <v>156</v>
      </c>
      <c r="E289" s="6">
        <v>26949.9</v>
      </c>
      <c r="F289" s="6">
        <v>0</v>
      </c>
      <c r="G289" s="6">
        <v>0</v>
      </c>
      <c r="H289" s="6">
        <v>26949.9</v>
      </c>
      <c r="I289" s="6">
        <v>2977.99</v>
      </c>
      <c r="J289" s="7">
        <f t="shared" si="16"/>
        <v>0.11050096660841041</v>
      </c>
      <c r="K289" s="6">
        <v>0</v>
      </c>
      <c r="L289" s="7">
        <f t="shared" si="17"/>
        <v>0</v>
      </c>
      <c r="M289" s="6">
        <v>0</v>
      </c>
      <c r="N289" s="7" t="e">
        <f t="shared" si="18"/>
        <v>#DIV/0!</v>
      </c>
      <c r="O289" s="8">
        <f t="shared" si="19"/>
        <v>0</v>
      </c>
      <c r="P289" s="6">
        <v>23971.91</v>
      </c>
    </row>
    <row r="290" spans="1:16" x14ac:dyDescent="0.25">
      <c r="A290" s="4">
        <v>105</v>
      </c>
      <c r="B290" s="4">
        <v>9206</v>
      </c>
      <c r="C290" s="4">
        <v>22000</v>
      </c>
      <c r="D290" s="5" t="s">
        <v>157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7" t="e">
        <f t="shared" si="16"/>
        <v>#DIV/0!</v>
      </c>
      <c r="K290" s="6">
        <v>0</v>
      </c>
      <c r="L290" s="7" t="e">
        <f t="shared" si="17"/>
        <v>#DIV/0!</v>
      </c>
      <c r="M290" s="6">
        <v>0</v>
      </c>
      <c r="N290" s="7" t="e">
        <f t="shared" si="18"/>
        <v>#DIV/0!</v>
      </c>
      <c r="O290" s="8">
        <f t="shared" si="19"/>
        <v>0</v>
      </c>
      <c r="P290" s="6">
        <v>0</v>
      </c>
    </row>
    <row r="291" spans="1:16" x14ac:dyDescent="0.25">
      <c r="A291" s="4">
        <v>105</v>
      </c>
      <c r="B291" s="4">
        <v>9206</v>
      </c>
      <c r="C291" s="4">
        <v>22002</v>
      </c>
      <c r="D291" s="5" t="s">
        <v>158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7" t="e">
        <f t="shared" si="16"/>
        <v>#DIV/0!</v>
      </c>
      <c r="K291" s="6">
        <v>0</v>
      </c>
      <c r="L291" s="7" t="e">
        <f t="shared" si="17"/>
        <v>#DIV/0!</v>
      </c>
      <c r="M291" s="6">
        <v>0</v>
      </c>
      <c r="N291" s="7" t="e">
        <f t="shared" si="18"/>
        <v>#DIV/0!</v>
      </c>
      <c r="O291" s="8">
        <f t="shared" si="19"/>
        <v>0</v>
      </c>
      <c r="P291" s="6">
        <v>0</v>
      </c>
    </row>
    <row r="292" spans="1:16" x14ac:dyDescent="0.25">
      <c r="A292" s="4">
        <v>105</v>
      </c>
      <c r="B292" s="4">
        <v>9206</v>
      </c>
      <c r="C292" s="4">
        <v>22100</v>
      </c>
      <c r="D292" s="5" t="s">
        <v>75</v>
      </c>
      <c r="E292" s="6">
        <v>5923.97</v>
      </c>
      <c r="F292" s="6">
        <v>0</v>
      </c>
      <c r="G292" s="6">
        <v>0</v>
      </c>
      <c r="H292" s="6">
        <v>5923.97</v>
      </c>
      <c r="I292" s="6">
        <v>0</v>
      </c>
      <c r="J292" s="7">
        <f t="shared" si="16"/>
        <v>0</v>
      </c>
      <c r="K292" s="6">
        <v>0</v>
      </c>
      <c r="L292" s="7">
        <f t="shared" si="17"/>
        <v>0</v>
      </c>
      <c r="M292" s="6">
        <v>0</v>
      </c>
      <c r="N292" s="7" t="e">
        <f t="shared" si="18"/>
        <v>#DIV/0!</v>
      </c>
      <c r="O292" s="8">
        <f t="shared" si="19"/>
        <v>0</v>
      </c>
      <c r="P292" s="6">
        <v>5923.97</v>
      </c>
    </row>
    <row r="293" spans="1:16" x14ac:dyDescent="0.25">
      <c r="A293" s="4">
        <v>105</v>
      </c>
      <c r="B293" s="4">
        <v>9206</v>
      </c>
      <c r="C293" s="4">
        <v>22101</v>
      </c>
      <c r="D293" s="5" t="s">
        <v>159</v>
      </c>
      <c r="E293" s="6">
        <v>1261.93</v>
      </c>
      <c r="F293" s="6">
        <v>0</v>
      </c>
      <c r="G293" s="6">
        <v>0</v>
      </c>
      <c r="H293" s="6">
        <v>1261.93</v>
      </c>
      <c r="I293" s="6">
        <v>1261.93</v>
      </c>
      <c r="J293" s="7">
        <f t="shared" si="16"/>
        <v>1</v>
      </c>
      <c r="K293" s="6">
        <v>0</v>
      </c>
      <c r="L293" s="7">
        <f t="shared" si="17"/>
        <v>0</v>
      </c>
      <c r="M293" s="6">
        <v>0</v>
      </c>
      <c r="N293" s="7" t="e">
        <f t="shared" si="18"/>
        <v>#DIV/0!</v>
      </c>
      <c r="O293" s="8">
        <f t="shared" si="19"/>
        <v>0</v>
      </c>
      <c r="P293" s="6">
        <v>0</v>
      </c>
    </row>
    <row r="294" spans="1:16" x14ac:dyDescent="0.25">
      <c r="A294" s="4">
        <v>105</v>
      </c>
      <c r="B294" s="4">
        <v>9206</v>
      </c>
      <c r="C294" s="4">
        <v>22103</v>
      </c>
      <c r="D294" s="5" t="s">
        <v>160</v>
      </c>
      <c r="E294" s="6">
        <v>120000.1</v>
      </c>
      <c r="F294" s="6">
        <v>0</v>
      </c>
      <c r="G294" s="6">
        <v>0</v>
      </c>
      <c r="H294" s="6">
        <v>120000.1</v>
      </c>
      <c r="I294" s="6">
        <v>32333.31</v>
      </c>
      <c r="J294" s="7">
        <f t="shared" si="16"/>
        <v>0.26944402546331209</v>
      </c>
      <c r="K294" s="6">
        <v>17821.22</v>
      </c>
      <c r="L294" s="7">
        <f t="shared" si="17"/>
        <v>0.14851004290829758</v>
      </c>
      <c r="M294" s="6">
        <v>17821.22</v>
      </c>
      <c r="N294" s="7">
        <f t="shared" si="18"/>
        <v>1</v>
      </c>
      <c r="O294" s="8">
        <f t="shared" si="19"/>
        <v>0</v>
      </c>
      <c r="P294" s="6">
        <v>0</v>
      </c>
    </row>
    <row r="295" spans="1:16" x14ac:dyDescent="0.25">
      <c r="A295" s="4">
        <v>105</v>
      </c>
      <c r="B295" s="4">
        <v>9206</v>
      </c>
      <c r="C295" s="4">
        <v>22104</v>
      </c>
      <c r="D295" s="5" t="s">
        <v>161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7" t="e">
        <f t="shared" si="16"/>
        <v>#DIV/0!</v>
      </c>
      <c r="K295" s="6">
        <v>0</v>
      </c>
      <c r="L295" s="7" t="e">
        <f t="shared" si="17"/>
        <v>#DIV/0!</v>
      </c>
      <c r="M295" s="6">
        <v>0</v>
      </c>
      <c r="N295" s="7" t="e">
        <f t="shared" si="18"/>
        <v>#DIV/0!</v>
      </c>
      <c r="O295" s="8">
        <f t="shared" si="19"/>
        <v>0</v>
      </c>
      <c r="P295" s="6">
        <v>0</v>
      </c>
    </row>
    <row r="296" spans="1:16" x14ac:dyDescent="0.25">
      <c r="A296" s="4">
        <v>105</v>
      </c>
      <c r="B296" s="4">
        <v>9206</v>
      </c>
      <c r="C296" s="4">
        <v>22110</v>
      </c>
      <c r="D296" s="5" t="s">
        <v>155</v>
      </c>
      <c r="E296" s="6">
        <v>1590.33</v>
      </c>
      <c r="F296" s="6">
        <v>0</v>
      </c>
      <c r="G296" s="6">
        <v>0</v>
      </c>
      <c r="H296" s="6">
        <v>1590.33</v>
      </c>
      <c r="I296" s="6">
        <v>0</v>
      </c>
      <c r="J296" s="7">
        <f t="shared" si="16"/>
        <v>0</v>
      </c>
      <c r="K296" s="6">
        <v>0</v>
      </c>
      <c r="L296" s="7">
        <f t="shared" si="17"/>
        <v>0</v>
      </c>
      <c r="M296" s="6">
        <v>0</v>
      </c>
      <c r="N296" s="7" t="e">
        <f t="shared" si="18"/>
        <v>#DIV/0!</v>
      </c>
      <c r="O296" s="8">
        <f t="shared" si="19"/>
        <v>0</v>
      </c>
      <c r="P296" s="6">
        <v>1590.33</v>
      </c>
    </row>
    <row r="297" spans="1:16" x14ac:dyDescent="0.25">
      <c r="A297" s="4">
        <v>105</v>
      </c>
      <c r="B297" s="4">
        <v>9206</v>
      </c>
      <c r="C297" s="4">
        <v>22111</v>
      </c>
      <c r="D297" s="5" t="s">
        <v>162</v>
      </c>
      <c r="E297" s="6">
        <v>18061.599999999999</v>
      </c>
      <c r="F297" s="6">
        <v>0</v>
      </c>
      <c r="G297" s="6">
        <v>0</v>
      </c>
      <c r="H297" s="6">
        <v>18061.599999999999</v>
      </c>
      <c r="I297" s="6">
        <v>0</v>
      </c>
      <c r="J297" s="7">
        <f t="shared" si="16"/>
        <v>0</v>
      </c>
      <c r="K297" s="6">
        <v>0</v>
      </c>
      <c r="L297" s="7">
        <f t="shared" si="17"/>
        <v>0</v>
      </c>
      <c r="M297" s="6">
        <v>0</v>
      </c>
      <c r="N297" s="7" t="e">
        <f t="shared" si="18"/>
        <v>#DIV/0!</v>
      </c>
      <c r="O297" s="8">
        <f t="shared" si="19"/>
        <v>0</v>
      </c>
      <c r="P297" s="6">
        <v>18061.599999999999</v>
      </c>
    </row>
    <row r="298" spans="1:16" x14ac:dyDescent="0.25">
      <c r="A298" s="4">
        <v>105</v>
      </c>
      <c r="B298" s="4">
        <v>9206</v>
      </c>
      <c r="C298" s="4">
        <v>22401</v>
      </c>
      <c r="D298" s="5" t="s">
        <v>163</v>
      </c>
      <c r="E298" s="6">
        <v>190285.71</v>
      </c>
      <c r="F298" s="6">
        <v>0</v>
      </c>
      <c r="G298" s="6">
        <v>0</v>
      </c>
      <c r="H298" s="6">
        <v>190285.71</v>
      </c>
      <c r="I298" s="6">
        <v>111000</v>
      </c>
      <c r="J298" s="7">
        <f t="shared" si="16"/>
        <v>0.58333334647147184</v>
      </c>
      <c r="K298" s="6">
        <v>74317.91</v>
      </c>
      <c r="L298" s="7">
        <f t="shared" si="17"/>
        <v>0.39055959588347444</v>
      </c>
      <c r="M298" s="6">
        <v>74161.02</v>
      </c>
      <c r="N298" s="7">
        <f t="shared" si="18"/>
        <v>0.99788893417481739</v>
      </c>
      <c r="O298" s="8">
        <f t="shared" si="19"/>
        <v>156.88999999999942</v>
      </c>
      <c r="P298" s="6">
        <v>79285.710000000006</v>
      </c>
    </row>
    <row r="299" spans="1:16" x14ac:dyDescent="0.25">
      <c r="A299" s="4">
        <v>105</v>
      </c>
      <c r="B299" s="4">
        <v>9206</v>
      </c>
      <c r="C299" s="4">
        <v>22501</v>
      </c>
      <c r="D299" s="5" t="s">
        <v>164</v>
      </c>
      <c r="E299" s="6">
        <v>2778.65</v>
      </c>
      <c r="F299" s="6">
        <v>0</v>
      </c>
      <c r="G299" s="6">
        <v>0</v>
      </c>
      <c r="H299" s="6">
        <v>2778.65</v>
      </c>
      <c r="I299" s="6">
        <v>0</v>
      </c>
      <c r="J299" s="7">
        <f t="shared" si="16"/>
        <v>0</v>
      </c>
      <c r="K299" s="6">
        <v>0</v>
      </c>
      <c r="L299" s="7">
        <f t="shared" si="17"/>
        <v>0</v>
      </c>
      <c r="M299" s="6">
        <v>0</v>
      </c>
      <c r="N299" s="7" t="e">
        <f t="shared" si="18"/>
        <v>#DIV/0!</v>
      </c>
      <c r="O299" s="8">
        <f t="shared" si="19"/>
        <v>0</v>
      </c>
      <c r="P299" s="6">
        <v>2778.65</v>
      </c>
    </row>
    <row r="300" spans="1:16" x14ac:dyDescent="0.25">
      <c r="A300" s="4">
        <v>105</v>
      </c>
      <c r="B300" s="4">
        <v>9206</v>
      </c>
      <c r="C300" s="4">
        <v>22699</v>
      </c>
      <c r="D300" s="5" t="s">
        <v>165</v>
      </c>
      <c r="E300" s="6">
        <v>100</v>
      </c>
      <c r="F300" s="6">
        <v>0</v>
      </c>
      <c r="G300" s="6">
        <v>0</v>
      </c>
      <c r="H300" s="6">
        <v>100</v>
      </c>
      <c r="I300" s="6">
        <v>0</v>
      </c>
      <c r="J300" s="7">
        <f t="shared" si="16"/>
        <v>0</v>
      </c>
      <c r="K300" s="6">
        <v>0</v>
      </c>
      <c r="L300" s="7">
        <f t="shared" si="17"/>
        <v>0</v>
      </c>
      <c r="M300" s="6">
        <v>0</v>
      </c>
      <c r="N300" s="7" t="e">
        <f t="shared" si="18"/>
        <v>#DIV/0!</v>
      </c>
      <c r="O300" s="8">
        <f t="shared" si="19"/>
        <v>0</v>
      </c>
      <c r="P300" s="6">
        <v>100</v>
      </c>
    </row>
    <row r="301" spans="1:16" x14ac:dyDescent="0.25">
      <c r="A301" s="4">
        <v>105</v>
      </c>
      <c r="B301" s="4">
        <v>9209</v>
      </c>
      <c r="C301" s="4">
        <v>21200</v>
      </c>
      <c r="D301" s="5" t="s">
        <v>72</v>
      </c>
      <c r="E301" s="6">
        <v>149729.06</v>
      </c>
      <c r="F301" s="6">
        <v>0</v>
      </c>
      <c r="G301" s="6">
        <v>0</v>
      </c>
      <c r="H301" s="6">
        <v>149729.06</v>
      </c>
      <c r="I301" s="6">
        <v>66130.320000000007</v>
      </c>
      <c r="J301" s="7">
        <f t="shared" si="16"/>
        <v>0.44166656759883494</v>
      </c>
      <c r="K301" s="6">
        <v>24954.84</v>
      </c>
      <c r="L301" s="7">
        <f t="shared" si="17"/>
        <v>0.16666664440423257</v>
      </c>
      <c r="M301" s="6">
        <v>24954.84</v>
      </c>
      <c r="N301" s="7">
        <f t="shared" si="18"/>
        <v>1</v>
      </c>
      <c r="O301" s="8">
        <f t="shared" si="19"/>
        <v>0</v>
      </c>
      <c r="P301" s="6">
        <v>83598.740000000005</v>
      </c>
    </row>
    <row r="302" spans="1:16" x14ac:dyDescent="0.25">
      <c r="A302" s="4">
        <v>105</v>
      </c>
      <c r="B302" s="4">
        <v>9209</v>
      </c>
      <c r="C302" s="4">
        <v>21201</v>
      </c>
      <c r="D302" s="5" t="s">
        <v>73</v>
      </c>
      <c r="E302" s="6">
        <v>26602.94</v>
      </c>
      <c r="F302" s="6">
        <v>0</v>
      </c>
      <c r="G302" s="6">
        <v>0</v>
      </c>
      <c r="H302" s="6">
        <v>26602.94</v>
      </c>
      <c r="I302" s="6">
        <v>11084.56</v>
      </c>
      <c r="J302" s="7">
        <f t="shared" si="16"/>
        <v>0.41666672931638382</v>
      </c>
      <c r="K302" s="6">
        <v>293.44</v>
      </c>
      <c r="L302" s="7">
        <f t="shared" si="17"/>
        <v>1.1030359802337637E-2</v>
      </c>
      <c r="M302" s="6">
        <v>293.44</v>
      </c>
      <c r="N302" s="7">
        <f t="shared" si="18"/>
        <v>1</v>
      </c>
      <c r="O302" s="8">
        <f t="shared" si="19"/>
        <v>0</v>
      </c>
      <c r="P302" s="6">
        <v>15518.38</v>
      </c>
    </row>
    <row r="303" spans="1:16" x14ac:dyDescent="0.25">
      <c r="A303" s="4">
        <v>105</v>
      </c>
      <c r="B303" s="4">
        <v>9209</v>
      </c>
      <c r="C303" s="4">
        <v>21300</v>
      </c>
      <c r="D303" s="5" t="s">
        <v>74</v>
      </c>
      <c r="E303" s="6">
        <v>534824.84</v>
      </c>
      <c r="F303" s="6">
        <v>0</v>
      </c>
      <c r="G303" s="6">
        <v>0</v>
      </c>
      <c r="H303" s="6">
        <v>534824.84</v>
      </c>
      <c r="I303" s="6">
        <v>497196.98</v>
      </c>
      <c r="J303" s="7">
        <f t="shared" si="16"/>
        <v>0.92964451688519179</v>
      </c>
      <c r="K303" s="6">
        <v>8931.2000000000007</v>
      </c>
      <c r="L303" s="7">
        <f t="shared" si="17"/>
        <v>1.6699299157458731E-2</v>
      </c>
      <c r="M303" s="6">
        <v>8931.2000000000007</v>
      </c>
      <c r="N303" s="7">
        <f t="shared" si="18"/>
        <v>1</v>
      </c>
      <c r="O303" s="8">
        <f t="shared" si="19"/>
        <v>0</v>
      </c>
      <c r="P303" s="6">
        <v>-54147.7</v>
      </c>
    </row>
    <row r="304" spans="1:16" x14ac:dyDescent="0.25">
      <c r="A304" s="4">
        <v>105</v>
      </c>
      <c r="B304" s="4">
        <v>9209</v>
      </c>
      <c r="C304" s="4">
        <v>22610</v>
      </c>
      <c r="D304" s="5" t="s">
        <v>68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7" t="e">
        <f t="shared" si="16"/>
        <v>#DIV/0!</v>
      </c>
      <c r="K304" s="6">
        <v>0</v>
      </c>
      <c r="L304" s="7" t="e">
        <f t="shared" si="17"/>
        <v>#DIV/0!</v>
      </c>
      <c r="M304" s="6">
        <v>0</v>
      </c>
      <c r="N304" s="7" t="e">
        <f t="shared" si="18"/>
        <v>#DIV/0!</v>
      </c>
      <c r="O304" s="8">
        <f t="shared" si="19"/>
        <v>0</v>
      </c>
      <c r="P304" s="6">
        <v>0</v>
      </c>
    </row>
    <row r="305" spans="1:16" x14ac:dyDescent="0.25">
      <c r="A305" s="4">
        <v>105</v>
      </c>
      <c r="B305" s="4">
        <v>9209</v>
      </c>
      <c r="C305" s="4">
        <v>63201</v>
      </c>
      <c r="D305" s="5" t="s">
        <v>166</v>
      </c>
      <c r="E305" s="6">
        <v>0</v>
      </c>
      <c r="F305" s="6">
        <v>409610</v>
      </c>
      <c r="G305" s="6">
        <v>409610</v>
      </c>
      <c r="H305" s="6">
        <v>409610</v>
      </c>
      <c r="I305" s="6">
        <v>133834.53</v>
      </c>
      <c r="J305" s="7">
        <f t="shared" si="16"/>
        <v>0.32673648104294328</v>
      </c>
      <c r="K305" s="6">
        <v>0</v>
      </c>
      <c r="L305" s="7">
        <f t="shared" si="17"/>
        <v>0</v>
      </c>
      <c r="M305" s="6">
        <v>0</v>
      </c>
      <c r="N305" s="7" t="e">
        <f t="shared" si="18"/>
        <v>#DIV/0!</v>
      </c>
      <c r="O305" s="8">
        <f t="shared" si="19"/>
        <v>0</v>
      </c>
      <c r="P305" s="6">
        <v>275338.13</v>
      </c>
    </row>
    <row r="306" spans="1:16" x14ac:dyDescent="0.25">
      <c r="A306" s="4">
        <v>105</v>
      </c>
      <c r="B306" s="4">
        <v>9209</v>
      </c>
      <c r="C306" s="4">
        <v>63904</v>
      </c>
      <c r="D306" s="5" t="s">
        <v>167</v>
      </c>
      <c r="E306" s="6">
        <v>0</v>
      </c>
      <c r="F306" s="6">
        <v>28982.92</v>
      </c>
      <c r="G306" s="6">
        <v>28982.92</v>
      </c>
      <c r="H306" s="6">
        <v>28982.92</v>
      </c>
      <c r="I306" s="6">
        <v>14798.3</v>
      </c>
      <c r="J306" s="7">
        <f t="shared" si="16"/>
        <v>0.51058692498892455</v>
      </c>
      <c r="K306" s="6">
        <v>0</v>
      </c>
      <c r="L306" s="7">
        <f t="shared" si="17"/>
        <v>0</v>
      </c>
      <c r="M306" s="6">
        <v>0</v>
      </c>
      <c r="N306" s="7" t="e">
        <f t="shared" si="18"/>
        <v>#DIV/0!</v>
      </c>
      <c r="O306" s="8">
        <f t="shared" si="19"/>
        <v>0</v>
      </c>
      <c r="P306" s="6">
        <v>14184.62</v>
      </c>
    </row>
    <row r="307" spans="1:16" x14ac:dyDescent="0.25">
      <c r="A307" s="4">
        <v>105</v>
      </c>
      <c r="B307" s="4">
        <v>9340</v>
      </c>
      <c r="C307" s="4">
        <v>35200</v>
      </c>
      <c r="D307" s="5" t="s">
        <v>168</v>
      </c>
      <c r="E307" s="6">
        <v>200000</v>
      </c>
      <c r="F307" s="6">
        <v>0</v>
      </c>
      <c r="G307" s="6">
        <v>0</v>
      </c>
      <c r="H307" s="6">
        <v>200000</v>
      </c>
      <c r="I307" s="6">
        <v>0</v>
      </c>
      <c r="J307" s="7">
        <f t="shared" si="16"/>
        <v>0</v>
      </c>
      <c r="K307" s="6">
        <v>0</v>
      </c>
      <c r="L307" s="7">
        <f t="shared" si="17"/>
        <v>0</v>
      </c>
      <c r="M307" s="6">
        <v>0</v>
      </c>
      <c r="N307" s="7" t="e">
        <f t="shared" si="18"/>
        <v>#DIV/0!</v>
      </c>
      <c r="O307" s="8">
        <f t="shared" si="19"/>
        <v>0</v>
      </c>
      <c r="P307" s="6">
        <v>200000</v>
      </c>
    </row>
    <row r="308" spans="1:16" x14ac:dyDescent="0.25">
      <c r="A308" s="4">
        <v>105</v>
      </c>
      <c r="B308" s="4">
        <v>9340</v>
      </c>
      <c r="C308" s="4">
        <v>35900</v>
      </c>
      <c r="D308" s="5" t="s">
        <v>169</v>
      </c>
      <c r="E308" s="6">
        <v>165000</v>
      </c>
      <c r="F308" s="6">
        <v>0</v>
      </c>
      <c r="G308" s="6">
        <v>0</v>
      </c>
      <c r="H308" s="6">
        <v>165000</v>
      </c>
      <c r="I308" s="6">
        <v>5042.9799999999996</v>
      </c>
      <c r="J308" s="7">
        <f t="shared" si="16"/>
        <v>3.0563515151515151E-2</v>
      </c>
      <c r="K308" s="6">
        <v>5042.9799999999996</v>
      </c>
      <c r="L308" s="7">
        <f t="shared" si="17"/>
        <v>3.0563515151515151E-2</v>
      </c>
      <c r="M308" s="6">
        <v>5042.9799999999996</v>
      </c>
      <c r="N308" s="7">
        <f t="shared" si="18"/>
        <v>1</v>
      </c>
      <c r="O308" s="8">
        <f t="shared" si="19"/>
        <v>0</v>
      </c>
      <c r="P308" s="6">
        <v>159957.01999999999</v>
      </c>
    </row>
    <row r="309" spans="1:16" x14ac:dyDescent="0.25">
      <c r="A309" s="4">
        <v>106</v>
      </c>
      <c r="B309" s="4">
        <v>3400</v>
      </c>
      <c r="C309" s="4">
        <v>13000</v>
      </c>
      <c r="D309" s="5" t="s">
        <v>39</v>
      </c>
      <c r="E309" s="6">
        <v>22287.58</v>
      </c>
      <c r="F309" s="6">
        <v>0</v>
      </c>
      <c r="G309" s="6">
        <v>0</v>
      </c>
      <c r="H309" s="6">
        <v>22287.58</v>
      </c>
      <c r="I309" s="6">
        <v>13175.65</v>
      </c>
      <c r="J309" s="7">
        <f t="shared" si="16"/>
        <v>0.5911655729334454</v>
      </c>
      <c r="K309" s="6">
        <v>13175.65</v>
      </c>
      <c r="L309" s="7">
        <f t="shared" si="17"/>
        <v>0.5911655729334454</v>
      </c>
      <c r="M309" s="6">
        <v>13175.65</v>
      </c>
      <c r="N309" s="7">
        <f t="shared" si="18"/>
        <v>1</v>
      </c>
      <c r="O309" s="8">
        <f t="shared" si="19"/>
        <v>0</v>
      </c>
      <c r="P309" s="6">
        <v>9111.93</v>
      </c>
    </row>
    <row r="310" spans="1:16" x14ac:dyDescent="0.25">
      <c r="A310" s="4">
        <v>106</v>
      </c>
      <c r="B310" s="4">
        <v>3400</v>
      </c>
      <c r="C310" s="4">
        <v>13002</v>
      </c>
      <c r="D310" s="5" t="s">
        <v>40</v>
      </c>
      <c r="E310" s="6">
        <v>18783.189999999999</v>
      </c>
      <c r="F310" s="6">
        <v>0</v>
      </c>
      <c r="G310" s="6">
        <v>0</v>
      </c>
      <c r="H310" s="6">
        <v>18783.189999999999</v>
      </c>
      <c r="I310" s="6">
        <v>10606.31</v>
      </c>
      <c r="J310" s="7">
        <f t="shared" si="16"/>
        <v>0.56467032490221314</v>
      </c>
      <c r="K310" s="6">
        <v>10606.31</v>
      </c>
      <c r="L310" s="7">
        <f t="shared" si="17"/>
        <v>0.56467032490221314</v>
      </c>
      <c r="M310" s="6">
        <v>10606.31</v>
      </c>
      <c r="N310" s="7">
        <f t="shared" si="18"/>
        <v>1</v>
      </c>
      <c r="O310" s="8">
        <f t="shared" si="19"/>
        <v>0</v>
      </c>
      <c r="P310" s="6">
        <v>8176.88</v>
      </c>
    </row>
    <row r="311" spans="1:16" x14ac:dyDescent="0.25">
      <c r="A311" s="4">
        <v>106</v>
      </c>
      <c r="B311" s="4">
        <v>3400</v>
      </c>
      <c r="C311" s="4">
        <v>13100</v>
      </c>
      <c r="D311" s="5" t="s">
        <v>41</v>
      </c>
      <c r="E311" s="6">
        <v>79396.990000000005</v>
      </c>
      <c r="F311" s="6">
        <v>0</v>
      </c>
      <c r="G311" s="6">
        <v>0</v>
      </c>
      <c r="H311" s="6">
        <v>79396.990000000005</v>
      </c>
      <c r="I311" s="6">
        <v>256.61</v>
      </c>
      <c r="J311" s="7">
        <f t="shared" si="16"/>
        <v>3.2319865022590907E-3</v>
      </c>
      <c r="K311" s="6">
        <v>256.61</v>
      </c>
      <c r="L311" s="7">
        <f t="shared" si="17"/>
        <v>3.2319865022590907E-3</v>
      </c>
      <c r="M311" s="6">
        <v>256.61</v>
      </c>
      <c r="N311" s="7">
        <f t="shared" si="18"/>
        <v>1</v>
      </c>
      <c r="O311" s="8">
        <f t="shared" si="19"/>
        <v>0</v>
      </c>
      <c r="P311" s="6">
        <v>79140.38</v>
      </c>
    </row>
    <row r="312" spans="1:16" x14ac:dyDescent="0.25">
      <c r="A312" s="4">
        <v>106</v>
      </c>
      <c r="B312" s="4">
        <v>3400</v>
      </c>
      <c r="C312" s="4">
        <v>16000</v>
      </c>
      <c r="D312" s="5" t="s">
        <v>19</v>
      </c>
      <c r="E312" s="6">
        <v>36140.33</v>
      </c>
      <c r="F312" s="6">
        <v>0</v>
      </c>
      <c r="G312" s="6">
        <v>0</v>
      </c>
      <c r="H312" s="6">
        <v>36140.33</v>
      </c>
      <c r="I312" s="6">
        <v>9694.92</v>
      </c>
      <c r="J312" s="7">
        <f t="shared" si="16"/>
        <v>0.26825765011000174</v>
      </c>
      <c r="K312" s="6">
        <v>9694.92</v>
      </c>
      <c r="L312" s="7">
        <f t="shared" si="17"/>
        <v>0.26825765011000174</v>
      </c>
      <c r="M312" s="6">
        <v>6395.52</v>
      </c>
      <c r="N312" s="7">
        <f t="shared" si="18"/>
        <v>0.65967743931873601</v>
      </c>
      <c r="O312" s="8">
        <f t="shared" si="19"/>
        <v>3299.3999999999996</v>
      </c>
      <c r="P312" s="6">
        <v>26445.41</v>
      </c>
    </row>
    <row r="313" spans="1:16" x14ac:dyDescent="0.25">
      <c r="A313" s="4">
        <v>106</v>
      </c>
      <c r="B313" s="4">
        <v>3400</v>
      </c>
      <c r="C313" s="4">
        <v>20500</v>
      </c>
      <c r="D313" s="5" t="s">
        <v>20</v>
      </c>
      <c r="E313" s="6">
        <v>816.41</v>
      </c>
      <c r="F313" s="6">
        <v>0</v>
      </c>
      <c r="G313" s="6">
        <v>0</v>
      </c>
      <c r="H313" s="6">
        <v>816.41</v>
      </c>
      <c r="I313" s="6">
        <v>816.39</v>
      </c>
      <c r="J313" s="7">
        <f t="shared" si="16"/>
        <v>0.99997550250486889</v>
      </c>
      <c r="K313" s="6">
        <v>0</v>
      </c>
      <c r="L313" s="7">
        <f t="shared" si="17"/>
        <v>0</v>
      </c>
      <c r="M313" s="6">
        <v>0</v>
      </c>
      <c r="N313" s="7" t="e">
        <f t="shared" si="18"/>
        <v>#DIV/0!</v>
      </c>
      <c r="O313" s="8">
        <f t="shared" si="19"/>
        <v>0</v>
      </c>
      <c r="P313" s="6">
        <v>-7609</v>
      </c>
    </row>
    <row r="314" spans="1:16" x14ac:dyDescent="0.25">
      <c r="A314" s="4">
        <v>106</v>
      </c>
      <c r="B314" s="4">
        <v>3400</v>
      </c>
      <c r="C314" s="4">
        <v>22002</v>
      </c>
      <c r="D314" s="5" t="s">
        <v>45</v>
      </c>
      <c r="E314" s="6">
        <v>2000</v>
      </c>
      <c r="F314" s="6">
        <v>0</v>
      </c>
      <c r="G314" s="6">
        <v>0</v>
      </c>
      <c r="H314" s="6">
        <v>2000</v>
      </c>
      <c r="I314" s="6">
        <v>0</v>
      </c>
      <c r="J314" s="7">
        <f t="shared" si="16"/>
        <v>0</v>
      </c>
      <c r="K314" s="6">
        <v>0</v>
      </c>
      <c r="L314" s="7">
        <f t="shared" si="17"/>
        <v>0</v>
      </c>
      <c r="M314" s="6">
        <v>0</v>
      </c>
      <c r="N314" s="7" t="e">
        <f t="shared" si="18"/>
        <v>#DIV/0!</v>
      </c>
      <c r="O314" s="8">
        <f t="shared" si="19"/>
        <v>0</v>
      </c>
      <c r="P314" s="6">
        <v>2000</v>
      </c>
    </row>
    <row r="315" spans="1:16" x14ac:dyDescent="0.25">
      <c r="A315" s="4">
        <v>106</v>
      </c>
      <c r="B315" s="4">
        <v>3400</v>
      </c>
      <c r="C315" s="4">
        <v>22105</v>
      </c>
      <c r="D315" s="5" t="s">
        <v>154</v>
      </c>
      <c r="E315" s="6">
        <v>2500</v>
      </c>
      <c r="F315" s="6">
        <v>0</v>
      </c>
      <c r="G315" s="6">
        <v>0</v>
      </c>
      <c r="H315" s="6">
        <v>2500</v>
      </c>
      <c r="I315" s="6">
        <v>0</v>
      </c>
      <c r="J315" s="7">
        <f t="shared" si="16"/>
        <v>0</v>
      </c>
      <c r="K315" s="6">
        <v>0</v>
      </c>
      <c r="L315" s="7">
        <f t="shared" si="17"/>
        <v>0</v>
      </c>
      <c r="M315" s="6">
        <v>0</v>
      </c>
      <c r="N315" s="7" t="e">
        <f t="shared" si="18"/>
        <v>#DIV/0!</v>
      </c>
      <c r="O315" s="8">
        <f t="shared" si="19"/>
        <v>0</v>
      </c>
      <c r="P315" s="6">
        <v>2500</v>
      </c>
    </row>
    <row r="316" spans="1:16" x14ac:dyDescent="0.25">
      <c r="A316" s="4">
        <v>106</v>
      </c>
      <c r="B316" s="4">
        <v>3400</v>
      </c>
      <c r="C316" s="4">
        <v>22106</v>
      </c>
      <c r="D316" s="5" t="s">
        <v>170</v>
      </c>
      <c r="E316" s="6">
        <v>4000</v>
      </c>
      <c r="F316" s="6">
        <v>0</v>
      </c>
      <c r="G316" s="6">
        <v>0</v>
      </c>
      <c r="H316" s="6">
        <v>4000</v>
      </c>
      <c r="I316" s="6">
        <v>0</v>
      </c>
      <c r="J316" s="7">
        <f t="shared" si="16"/>
        <v>0</v>
      </c>
      <c r="K316" s="6">
        <v>0</v>
      </c>
      <c r="L316" s="7">
        <f t="shared" si="17"/>
        <v>0</v>
      </c>
      <c r="M316" s="6">
        <v>0</v>
      </c>
      <c r="N316" s="7" t="e">
        <f t="shared" si="18"/>
        <v>#DIV/0!</v>
      </c>
      <c r="O316" s="8">
        <f t="shared" si="19"/>
        <v>0</v>
      </c>
      <c r="P316" s="6">
        <v>4000</v>
      </c>
    </row>
    <row r="317" spans="1:16" x14ac:dyDescent="0.25">
      <c r="A317" s="4">
        <v>106</v>
      </c>
      <c r="B317" s="4">
        <v>3400</v>
      </c>
      <c r="C317" s="4">
        <v>22603</v>
      </c>
      <c r="D317" s="5" t="s">
        <v>171</v>
      </c>
      <c r="E317" s="6">
        <v>2090.13</v>
      </c>
      <c r="F317" s="6">
        <v>0</v>
      </c>
      <c r="G317" s="6">
        <v>0</v>
      </c>
      <c r="H317" s="6">
        <v>2090.13</v>
      </c>
      <c r="I317" s="6">
        <v>622.64</v>
      </c>
      <c r="J317" s="7">
        <f t="shared" si="16"/>
        <v>0.29789534622248376</v>
      </c>
      <c r="K317" s="6">
        <v>0</v>
      </c>
      <c r="L317" s="7">
        <f t="shared" si="17"/>
        <v>0</v>
      </c>
      <c r="M317" s="6">
        <v>0</v>
      </c>
      <c r="N317" s="7" t="e">
        <f t="shared" si="18"/>
        <v>#DIV/0!</v>
      </c>
      <c r="O317" s="8">
        <f t="shared" si="19"/>
        <v>0</v>
      </c>
      <c r="P317" s="6">
        <v>1467.49</v>
      </c>
    </row>
    <row r="318" spans="1:16" x14ac:dyDescent="0.25">
      <c r="A318" s="4">
        <v>106</v>
      </c>
      <c r="B318" s="4">
        <v>3400</v>
      </c>
      <c r="C318" s="4">
        <v>22709</v>
      </c>
      <c r="D318" s="5" t="s">
        <v>172</v>
      </c>
      <c r="E318" s="6">
        <v>21801.05</v>
      </c>
      <c r="F318" s="6">
        <v>0</v>
      </c>
      <c r="G318" s="6">
        <v>0</v>
      </c>
      <c r="H318" s="6">
        <v>21801.05</v>
      </c>
      <c r="I318" s="6">
        <v>21801.05</v>
      </c>
      <c r="J318" s="7">
        <f t="shared" si="16"/>
        <v>1</v>
      </c>
      <c r="K318" s="6">
        <v>0</v>
      </c>
      <c r="L318" s="7">
        <f t="shared" si="17"/>
        <v>0</v>
      </c>
      <c r="M318" s="6">
        <v>0</v>
      </c>
      <c r="N318" s="7" t="e">
        <f t="shared" si="18"/>
        <v>#DIV/0!</v>
      </c>
      <c r="O318" s="8">
        <f t="shared" si="19"/>
        <v>0</v>
      </c>
      <c r="P318" s="6">
        <v>0</v>
      </c>
    </row>
    <row r="319" spans="1:16" x14ac:dyDescent="0.25">
      <c r="A319" s="4">
        <v>106</v>
      </c>
      <c r="B319" s="4">
        <v>3400</v>
      </c>
      <c r="C319" s="4">
        <v>62500</v>
      </c>
      <c r="D319" s="5" t="s">
        <v>71</v>
      </c>
      <c r="E319" s="6">
        <v>5000</v>
      </c>
      <c r="F319" s="6">
        <v>0</v>
      </c>
      <c r="G319" s="6">
        <v>0</v>
      </c>
      <c r="H319" s="6">
        <v>5000</v>
      </c>
      <c r="I319" s="6">
        <v>0</v>
      </c>
      <c r="J319" s="7">
        <f t="shared" si="16"/>
        <v>0</v>
      </c>
      <c r="K319" s="6">
        <v>0</v>
      </c>
      <c r="L319" s="7">
        <f t="shared" si="17"/>
        <v>0</v>
      </c>
      <c r="M319" s="6">
        <v>0</v>
      </c>
      <c r="N319" s="7" t="e">
        <f t="shared" si="18"/>
        <v>#DIV/0!</v>
      </c>
      <c r="O319" s="8">
        <f t="shared" si="19"/>
        <v>0</v>
      </c>
      <c r="P319" s="6">
        <v>5000</v>
      </c>
    </row>
    <row r="320" spans="1:16" x14ac:dyDescent="0.25">
      <c r="A320" s="4">
        <v>106</v>
      </c>
      <c r="B320" s="4">
        <v>3410</v>
      </c>
      <c r="C320" s="4">
        <v>13000</v>
      </c>
      <c r="D320" s="5" t="s">
        <v>39</v>
      </c>
      <c r="E320" s="6">
        <v>130816.32000000001</v>
      </c>
      <c r="F320" s="6">
        <v>0</v>
      </c>
      <c r="G320" s="6">
        <v>0</v>
      </c>
      <c r="H320" s="6">
        <v>130816.32000000001</v>
      </c>
      <c r="I320" s="6">
        <v>140046.39999999999</v>
      </c>
      <c r="J320" s="7">
        <f t="shared" si="16"/>
        <v>1.070557557344527</v>
      </c>
      <c r="K320" s="6">
        <v>108094.14</v>
      </c>
      <c r="L320" s="7">
        <f t="shared" si="17"/>
        <v>0.82630469959711439</v>
      </c>
      <c r="M320" s="6">
        <v>108094.14</v>
      </c>
      <c r="N320" s="7">
        <f t="shared" si="18"/>
        <v>1</v>
      </c>
      <c r="O320" s="8">
        <f t="shared" si="19"/>
        <v>0</v>
      </c>
      <c r="P320" s="6">
        <v>-9230.08</v>
      </c>
    </row>
    <row r="321" spans="1:16" x14ac:dyDescent="0.25">
      <c r="A321" s="4">
        <v>106</v>
      </c>
      <c r="B321" s="4">
        <v>3410</v>
      </c>
      <c r="C321" s="4">
        <v>13002</v>
      </c>
      <c r="D321" s="5" t="s">
        <v>40</v>
      </c>
      <c r="E321" s="6">
        <v>177772.94</v>
      </c>
      <c r="F321" s="6">
        <v>0</v>
      </c>
      <c r="G321" s="6">
        <v>0</v>
      </c>
      <c r="H321" s="6">
        <v>177772.94</v>
      </c>
      <c r="I321" s="6">
        <v>124756.19</v>
      </c>
      <c r="J321" s="7">
        <f t="shared" si="16"/>
        <v>0.70177266573866637</v>
      </c>
      <c r="K321" s="6">
        <v>124756.19</v>
      </c>
      <c r="L321" s="7">
        <f t="shared" si="17"/>
        <v>0.70177266573866637</v>
      </c>
      <c r="M321" s="6">
        <v>124756.19</v>
      </c>
      <c r="N321" s="7">
        <f t="shared" si="18"/>
        <v>1</v>
      </c>
      <c r="O321" s="8">
        <f t="shared" si="19"/>
        <v>0</v>
      </c>
      <c r="P321" s="6">
        <v>53016.75</v>
      </c>
    </row>
    <row r="322" spans="1:16" x14ac:dyDescent="0.25">
      <c r="A322" s="4">
        <v>106</v>
      </c>
      <c r="B322" s="4">
        <v>3410</v>
      </c>
      <c r="C322" s="4">
        <v>13100</v>
      </c>
      <c r="D322" s="5" t="s">
        <v>41</v>
      </c>
      <c r="E322" s="6">
        <v>1908252.33</v>
      </c>
      <c r="F322" s="6">
        <v>0</v>
      </c>
      <c r="G322" s="6">
        <v>0</v>
      </c>
      <c r="H322" s="6">
        <v>1908252.33</v>
      </c>
      <c r="I322" s="6">
        <v>213618.76</v>
      </c>
      <c r="J322" s="7">
        <f t="shared" si="16"/>
        <v>0.1119447133073853</v>
      </c>
      <c r="K322" s="6">
        <v>213618.76</v>
      </c>
      <c r="L322" s="7">
        <f t="shared" si="17"/>
        <v>0.1119447133073853</v>
      </c>
      <c r="M322" s="6">
        <v>213618.76</v>
      </c>
      <c r="N322" s="7">
        <f t="shared" si="18"/>
        <v>1</v>
      </c>
      <c r="O322" s="8">
        <f t="shared" si="19"/>
        <v>0</v>
      </c>
      <c r="P322" s="6">
        <v>1694633.57</v>
      </c>
    </row>
    <row r="323" spans="1:16" x14ac:dyDescent="0.25">
      <c r="A323" s="4">
        <v>106</v>
      </c>
      <c r="B323" s="4">
        <v>3410</v>
      </c>
      <c r="C323" s="4">
        <v>16000</v>
      </c>
      <c r="D323" s="5" t="s">
        <v>19</v>
      </c>
      <c r="E323" s="6">
        <v>659896.31000000006</v>
      </c>
      <c r="F323" s="6">
        <v>0</v>
      </c>
      <c r="G323" s="6">
        <v>0</v>
      </c>
      <c r="H323" s="6">
        <v>659896.31000000006</v>
      </c>
      <c r="I323" s="6">
        <v>174864.9</v>
      </c>
      <c r="J323" s="7">
        <f t="shared" si="16"/>
        <v>0.26498844947322098</v>
      </c>
      <c r="K323" s="6">
        <v>174864.9</v>
      </c>
      <c r="L323" s="7">
        <f t="shared" si="17"/>
        <v>0.26498844947322098</v>
      </c>
      <c r="M323" s="6">
        <v>127942.11</v>
      </c>
      <c r="N323" s="7">
        <f t="shared" si="18"/>
        <v>0.73166261496732621</v>
      </c>
      <c r="O323" s="8">
        <f t="shared" si="19"/>
        <v>46922.789999999994</v>
      </c>
      <c r="P323" s="6">
        <v>485031.41</v>
      </c>
    </row>
    <row r="324" spans="1:16" x14ac:dyDescent="0.25">
      <c r="A324" s="4">
        <v>106</v>
      </c>
      <c r="B324" s="4">
        <v>3410</v>
      </c>
      <c r="C324" s="4">
        <v>22104</v>
      </c>
      <c r="D324" s="5" t="s">
        <v>161</v>
      </c>
      <c r="E324" s="6">
        <v>8000</v>
      </c>
      <c r="F324" s="6">
        <v>0</v>
      </c>
      <c r="G324" s="6">
        <v>0</v>
      </c>
      <c r="H324" s="6">
        <v>8000</v>
      </c>
      <c r="I324" s="6">
        <v>0</v>
      </c>
      <c r="J324" s="7">
        <f t="shared" ref="J324:J387" si="20">I324/H324</f>
        <v>0</v>
      </c>
      <c r="K324" s="6">
        <v>0</v>
      </c>
      <c r="L324" s="7">
        <f t="shared" ref="L324:L387" si="21">K324/H324</f>
        <v>0</v>
      </c>
      <c r="M324" s="6">
        <v>0</v>
      </c>
      <c r="N324" s="7" t="e">
        <f t="shared" ref="N324:N387" si="22">M324/K324</f>
        <v>#DIV/0!</v>
      </c>
      <c r="O324" s="8">
        <f t="shared" ref="O324:O387" si="23">K324-M324</f>
        <v>0</v>
      </c>
      <c r="P324" s="6">
        <v>8000</v>
      </c>
    </row>
    <row r="325" spans="1:16" x14ac:dyDescent="0.25">
      <c r="A325" s="4">
        <v>106</v>
      </c>
      <c r="B325" s="4">
        <v>3410</v>
      </c>
      <c r="C325" s="4">
        <v>22114</v>
      </c>
      <c r="D325" s="5" t="s">
        <v>173</v>
      </c>
      <c r="E325" s="6">
        <v>90000</v>
      </c>
      <c r="F325" s="6">
        <v>0</v>
      </c>
      <c r="G325" s="6">
        <v>0</v>
      </c>
      <c r="H325" s="6">
        <v>90000</v>
      </c>
      <c r="I325" s="6">
        <v>0</v>
      </c>
      <c r="J325" s="7">
        <f t="shared" si="20"/>
        <v>0</v>
      </c>
      <c r="K325" s="6">
        <v>0</v>
      </c>
      <c r="L325" s="7">
        <f t="shared" si="21"/>
        <v>0</v>
      </c>
      <c r="M325" s="6">
        <v>0</v>
      </c>
      <c r="N325" s="7" t="e">
        <f t="shared" si="22"/>
        <v>#DIV/0!</v>
      </c>
      <c r="O325" s="8">
        <f t="shared" si="23"/>
        <v>0</v>
      </c>
      <c r="P325" s="6">
        <v>90000</v>
      </c>
    </row>
    <row r="326" spans="1:16" x14ac:dyDescent="0.25">
      <c r="A326" s="4">
        <v>106</v>
      </c>
      <c r="B326" s="4">
        <v>3410</v>
      </c>
      <c r="C326" s="4">
        <v>22608</v>
      </c>
      <c r="D326" s="5" t="s">
        <v>90</v>
      </c>
      <c r="E326" s="6">
        <v>90000</v>
      </c>
      <c r="F326" s="6">
        <v>0</v>
      </c>
      <c r="G326" s="6">
        <v>0</v>
      </c>
      <c r="H326" s="6">
        <v>90000</v>
      </c>
      <c r="I326" s="6">
        <v>16153.5</v>
      </c>
      <c r="J326" s="7">
        <f t="shared" si="20"/>
        <v>0.17948333333333333</v>
      </c>
      <c r="K326" s="6">
        <v>0</v>
      </c>
      <c r="L326" s="7">
        <f t="shared" si="21"/>
        <v>0</v>
      </c>
      <c r="M326" s="6">
        <v>0</v>
      </c>
      <c r="N326" s="7" t="e">
        <f t="shared" si="22"/>
        <v>#DIV/0!</v>
      </c>
      <c r="O326" s="8">
        <f t="shared" si="23"/>
        <v>0</v>
      </c>
      <c r="P326" s="6">
        <v>73846.5</v>
      </c>
    </row>
    <row r="327" spans="1:16" x14ac:dyDescent="0.25">
      <c r="A327" s="4">
        <v>106</v>
      </c>
      <c r="B327" s="4">
        <v>3410</v>
      </c>
      <c r="C327" s="4">
        <v>22720</v>
      </c>
      <c r="D327" s="5" t="s">
        <v>118</v>
      </c>
      <c r="E327" s="6">
        <v>68640</v>
      </c>
      <c r="F327" s="6">
        <v>0</v>
      </c>
      <c r="G327" s="6">
        <v>0</v>
      </c>
      <c r="H327" s="6">
        <v>68640</v>
      </c>
      <c r="I327" s="6">
        <v>68640</v>
      </c>
      <c r="J327" s="7">
        <f t="shared" si="20"/>
        <v>1</v>
      </c>
      <c r="K327" s="6">
        <v>0</v>
      </c>
      <c r="L327" s="7">
        <f t="shared" si="21"/>
        <v>0</v>
      </c>
      <c r="M327" s="6">
        <v>0</v>
      </c>
      <c r="N327" s="7" t="e">
        <f t="shared" si="22"/>
        <v>#DIV/0!</v>
      </c>
      <c r="O327" s="8">
        <f t="shared" si="23"/>
        <v>0</v>
      </c>
      <c r="P327" s="6">
        <v>0</v>
      </c>
    </row>
    <row r="328" spans="1:16" x14ac:dyDescent="0.25">
      <c r="A328" s="4">
        <v>106</v>
      </c>
      <c r="B328" s="4">
        <v>3410</v>
      </c>
      <c r="C328" s="4">
        <v>22723</v>
      </c>
      <c r="D328" s="5" t="s">
        <v>174</v>
      </c>
      <c r="E328" s="6">
        <v>645000</v>
      </c>
      <c r="F328" s="6">
        <v>0</v>
      </c>
      <c r="G328" s="6">
        <v>0</v>
      </c>
      <c r="H328" s="6">
        <v>645000</v>
      </c>
      <c r="I328" s="6">
        <v>500722.59</v>
      </c>
      <c r="J328" s="7">
        <f t="shared" si="20"/>
        <v>0.77631409302325582</v>
      </c>
      <c r="K328" s="6">
        <v>0</v>
      </c>
      <c r="L328" s="7">
        <f t="shared" si="21"/>
        <v>0</v>
      </c>
      <c r="M328" s="6">
        <v>0</v>
      </c>
      <c r="N328" s="7" t="e">
        <f t="shared" si="22"/>
        <v>#DIV/0!</v>
      </c>
      <c r="O328" s="8">
        <f t="shared" si="23"/>
        <v>0</v>
      </c>
      <c r="P328" s="6">
        <v>92131.56</v>
      </c>
    </row>
    <row r="329" spans="1:16" x14ac:dyDescent="0.25">
      <c r="A329" s="4">
        <v>106</v>
      </c>
      <c r="B329" s="4">
        <v>3410</v>
      </c>
      <c r="C329" s="4">
        <v>22724</v>
      </c>
      <c r="D329" s="5" t="s">
        <v>175</v>
      </c>
      <c r="E329" s="6">
        <v>18000</v>
      </c>
      <c r="F329" s="6">
        <v>0</v>
      </c>
      <c r="G329" s="6">
        <v>0</v>
      </c>
      <c r="H329" s="6">
        <v>18000</v>
      </c>
      <c r="I329" s="6">
        <v>2476.8200000000002</v>
      </c>
      <c r="J329" s="7">
        <f t="shared" si="20"/>
        <v>0.13760111111111112</v>
      </c>
      <c r="K329" s="6">
        <v>0</v>
      </c>
      <c r="L329" s="7">
        <f t="shared" si="21"/>
        <v>0</v>
      </c>
      <c r="M329" s="6">
        <v>0</v>
      </c>
      <c r="N329" s="7" t="e">
        <f t="shared" si="22"/>
        <v>#DIV/0!</v>
      </c>
      <c r="O329" s="8">
        <f t="shared" si="23"/>
        <v>0</v>
      </c>
      <c r="P329" s="6">
        <v>15523.18</v>
      </c>
    </row>
    <row r="330" spans="1:16" x14ac:dyDescent="0.25">
      <c r="A330" s="4">
        <v>106</v>
      </c>
      <c r="B330" s="4">
        <v>3410</v>
      </c>
      <c r="C330" s="4">
        <v>48000</v>
      </c>
      <c r="D330" s="5" t="s">
        <v>176</v>
      </c>
      <c r="E330" s="6">
        <v>27000</v>
      </c>
      <c r="F330" s="6">
        <v>0</v>
      </c>
      <c r="G330" s="6">
        <v>0</v>
      </c>
      <c r="H330" s="6">
        <v>27000</v>
      </c>
      <c r="I330" s="6">
        <v>0</v>
      </c>
      <c r="J330" s="7">
        <f t="shared" si="20"/>
        <v>0</v>
      </c>
      <c r="K330" s="6">
        <v>0</v>
      </c>
      <c r="L330" s="7">
        <f t="shared" si="21"/>
        <v>0</v>
      </c>
      <c r="M330" s="6">
        <v>0</v>
      </c>
      <c r="N330" s="7" t="e">
        <f t="shared" si="22"/>
        <v>#DIV/0!</v>
      </c>
      <c r="O330" s="8">
        <f t="shared" si="23"/>
        <v>0</v>
      </c>
      <c r="P330" s="6">
        <v>27000</v>
      </c>
    </row>
    <row r="331" spans="1:16" x14ac:dyDescent="0.25">
      <c r="A331" s="4">
        <v>106</v>
      </c>
      <c r="B331" s="4">
        <v>3410</v>
      </c>
      <c r="C331" s="4">
        <v>48001</v>
      </c>
      <c r="D331" s="5" t="s">
        <v>177</v>
      </c>
      <c r="E331" s="6">
        <v>30000</v>
      </c>
      <c r="F331" s="6">
        <v>0</v>
      </c>
      <c r="G331" s="6">
        <v>0</v>
      </c>
      <c r="H331" s="6">
        <v>30000</v>
      </c>
      <c r="I331" s="6">
        <v>0</v>
      </c>
      <c r="J331" s="7">
        <f t="shared" si="20"/>
        <v>0</v>
      </c>
      <c r="K331" s="6">
        <v>0</v>
      </c>
      <c r="L331" s="7">
        <f t="shared" si="21"/>
        <v>0</v>
      </c>
      <c r="M331" s="6">
        <v>0</v>
      </c>
      <c r="N331" s="7" t="e">
        <f t="shared" si="22"/>
        <v>#DIV/0!</v>
      </c>
      <c r="O331" s="8">
        <f t="shared" si="23"/>
        <v>0</v>
      </c>
      <c r="P331" s="6">
        <v>30000</v>
      </c>
    </row>
    <row r="332" spans="1:16" x14ac:dyDescent="0.25">
      <c r="A332" s="4">
        <v>106</v>
      </c>
      <c r="B332" s="4">
        <v>3410</v>
      </c>
      <c r="C332" s="4">
        <v>48002</v>
      </c>
      <c r="D332" s="5" t="s">
        <v>178</v>
      </c>
      <c r="E332" s="6">
        <v>100000</v>
      </c>
      <c r="F332" s="6">
        <v>0</v>
      </c>
      <c r="G332" s="6">
        <v>0</v>
      </c>
      <c r="H332" s="6">
        <v>100000</v>
      </c>
      <c r="I332" s="6">
        <v>0</v>
      </c>
      <c r="J332" s="7">
        <f t="shared" si="20"/>
        <v>0</v>
      </c>
      <c r="K332" s="6">
        <v>0</v>
      </c>
      <c r="L332" s="7">
        <f t="shared" si="21"/>
        <v>0</v>
      </c>
      <c r="M332" s="6">
        <v>0</v>
      </c>
      <c r="N332" s="7" t="e">
        <f t="shared" si="22"/>
        <v>#DIV/0!</v>
      </c>
      <c r="O332" s="8">
        <f t="shared" si="23"/>
        <v>0</v>
      </c>
      <c r="P332" s="6">
        <v>0</v>
      </c>
    </row>
    <row r="333" spans="1:16" x14ac:dyDescent="0.25">
      <c r="A333" s="4">
        <v>106</v>
      </c>
      <c r="B333" s="4">
        <v>3420</v>
      </c>
      <c r="C333" s="4">
        <v>13000</v>
      </c>
      <c r="D333" s="5" t="s">
        <v>39</v>
      </c>
      <c r="E333" s="6">
        <v>486455.05</v>
      </c>
      <c r="F333" s="6">
        <v>0</v>
      </c>
      <c r="G333" s="6">
        <v>0</v>
      </c>
      <c r="H333" s="6">
        <v>486455.05</v>
      </c>
      <c r="I333" s="6">
        <v>142492.92000000001</v>
      </c>
      <c r="J333" s="7">
        <f t="shared" si="20"/>
        <v>0.29292104172831596</v>
      </c>
      <c r="K333" s="6">
        <v>142492.92000000001</v>
      </c>
      <c r="L333" s="7">
        <f t="shared" si="21"/>
        <v>0.29292104172831596</v>
      </c>
      <c r="M333" s="6">
        <v>142492.92000000001</v>
      </c>
      <c r="N333" s="7">
        <f t="shared" si="22"/>
        <v>1</v>
      </c>
      <c r="O333" s="8">
        <f t="shared" si="23"/>
        <v>0</v>
      </c>
      <c r="P333" s="6">
        <v>343962.13</v>
      </c>
    </row>
    <row r="334" spans="1:16" x14ac:dyDescent="0.25">
      <c r="A334" s="4">
        <v>106</v>
      </c>
      <c r="B334" s="4">
        <v>3420</v>
      </c>
      <c r="C334" s="4">
        <v>13002</v>
      </c>
      <c r="D334" s="5" t="s">
        <v>40</v>
      </c>
      <c r="E334" s="6">
        <v>478496.96</v>
      </c>
      <c r="F334" s="6">
        <v>0</v>
      </c>
      <c r="G334" s="6">
        <v>0</v>
      </c>
      <c r="H334" s="6">
        <v>478496.96</v>
      </c>
      <c r="I334" s="6">
        <v>135330.62</v>
      </c>
      <c r="J334" s="7">
        <f t="shared" si="20"/>
        <v>0.28282440916657026</v>
      </c>
      <c r="K334" s="6">
        <v>135330.62</v>
      </c>
      <c r="L334" s="7">
        <f t="shared" si="21"/>
        <v>0.28282440916657026</v>
      </c>
      <c r="M334" s="6">
        <v>135330.62</v>
      </c>
      <c r="N334" s="7">
        <f t="shared" si="22"/>
        <v>1</v>
      </c>
      <c r="O334" s="8">
        <f t="shared" si="23"/>
        <v>0</v>
      </c>
      <c r="P334" s="6">
        <v>343166.34</v>
      </c>
    </row>
    <row r="335" spans="1:16" x14ac:dyDescent="0.25">
      <c r="A335" s="4">
        <v>106</v>
      </c>
      <c r="B335" s="4">
        <v>3420</v>
      </c>
      <c r="C335" s="4">
        <v>13100</v>
      </c>
      <c r="D335" s="5" t="s">
        <v>41</v>
      </c>
      <c r="E335" s="6">
        <v>729116.77</v>
      </c>
      <c r="F335" s="6">
        <v>0</v>
      </c>
      <c r="G335" s="6">
        <v>0</v>
      </c>
      <c r="H335" s="6">
        <v>729116.77</v>
      </c>
      <c r="I335" s="6">
        <v>56592.13</v>
      </c>
      <c r="J335" s="7">
        <f t="shared" si="20"/>
        <v>7.7617375334817759E-2</v>
      </c>
      <c r="K335" s="6">
        <v>56592.13</v>
      </c>
      <c r="L335" s="7">
        <f t="shared" si="21"/>
        <v>7.7617375334817759E-2</v>
      </c>
      <c r="M335" s="6">
        <v>56592.13</v>
      </c>
      <c r="N335" s="7">
        <f t="shared" si="22"/>
        <v>1</v>
      </c>
      <c r="O335" s="8">
        <f t="shared" si="23"/>
        <v>0</v>
      </c>
      <c r="P335" s="6">
        <v>672524.64</v>
      </c>
    </row>
    <row r="336" spans="1:16" x14ac:dyDescent="0.25">
      <c r="A336" s="4">
        <v>106</v>
      </c>
      <c r="B336" s="4">
        <v>3420</v>
      </c>
      <c r="C336" s="4">
        <v>16000</v>
      </c>
      <c r="D336" s="5" t="s">
        <v>19</v>
      </c>
      <c r="E336" s="6">
        <v>486478.9</v>
      </c>
      <c r="F336" s="6">
        <v>0</v>
      </c>
      <c r="G336" s="6">
        <v>0</v>
      </c>
      <c r="H336" s="6">
        <v>486478.9</v>
      </c>
      <c r="I336" s="6">
        <v>133412.14000000001</v>
      </c>
      <c r="J336" s="7">
        <f t="shared" si="20"/>
        <v>0.27424034218133614</v>
      </c>
      <c r="K336" s="6">
        <v>133412.14000000001</v>
      </c>
      <c r="L336" s="7">
        <f t="shared" si="21"/>
        <v>0.27424034218133614</v>
      </c>
      <c r="M336" s="6">
        <v>94669.85</v>
      </c>
      <c r="N336" s="7">
        <f t="shared" si="22"/>
        <v>0.70960446328197713</v>
      </c>
      <c r="O336" s="8">
        <f t="shared" si="23"/>
        <v>38742.290000000008</v>
      </c>
      <c r="P336" s="6">
        <v>353066.76</v>
      </c>
    </row>
    <row r="337" spans="1:16" x14ac:dyDescent="0.25">
      <c r="A337" s="4">
        <v>106</v>
      </c>
      <c r="B337" s="4">
        <v>3420</v>
      </c>
      <c r="C337" s="4">
        <v>20300</v>
      </c>
      <c r="D337" s="5" t="s">
        <v>179</v>
      </c>
      <c r="E337" s="6">
        <v>144300.96</v>
      </c>
      <c r="F337" s="6">
        <v>0</v>
      </c>
      <c r="G337" s="6">
        <v>0</v>
      </c>
      <c r="H337" s="6">
        <v>144300.96</v>
      </c>
      <c r="I337" s="6">
        <v>140450.35999999999</v>
      </c>
      <c r="J337" s="7">
        <f t="shared" si="20"/>
        <v>0.973315492842182</v>
      </c>
      <c r="K337" s="6">
        <v>12025.08</v>
      </c>
      <c r="L337" s="7">
        <f t="shared" si="21"/>
        <v>8.3333333333333343E-2</v>
      </c>
      <c r="M337" s="6">
        <v>12025.08</v>
      </c>
      <c r="N337" s="7">
        <f t="shared" si="22"/>
        <v>1</v>
      </c>
      <c r="O337" s="8">
        <f t="shared" si="23"/>
        <v>0</v>
      </c>
      <c r="P337" s="6">
        <v>3850.6</v>
      </c>
    </row>
    <row r="338" spans="1:16" x14ac:dyDescent="0.25">
      <c r="A338" s="4">
        <v>106</v>
      </c>
      <c r="B338" s="4">
        <v>3420</v>
      </c>
      <c r="C338" s="4">
        <v>20400</v>
      </c>
      <c r="D338" s="5" t="s">
        <v>133</v>
      </c>
      <c r="E338" s="6">
        <v>18000</v>
      </c>
      <c r="F338" s="6">
        <v>0</v>
      </c>
      <c r="G338" s="6">
        <v>0</v>
      </c>
      <c r="H338" s="6">
        <v>18000</v>
      </c>
      <c r="I338" s="6">
        <v>17546.009999999998</v>
      </c>
      <c r="J338" s="7">
        <f t="shared" si="20"/>
        <v>0.97477833333333319</v>
      </c>
      <c r="K338" s="6">
        <v>0</v>
      </c>
      <c r="L338" s="7">
        <f t="shared" si="21"/>
        <v>0</v>
      </c>
      <c r="M338" s="6">
        <v>0</v>
      </c>
      <c r="N338" s="7" t="e">
        <f t="shared" si="22"/>
        <v>#DIV/0!</v>
      </c>
      <c r="O338" s="8">
        <f t="shared" si="23"/>
        <v>0</v>
      </c>
      <c r="P338" s="6">
        <v>453.99</v>
      </c>
    </row>
    <row r="339" spans="1:16" x14ac:dyDescent="0.25">
      <c r="A339" s="4">
        <v>106</v>
      </c>
      <c r="B339" s="4">
        <v>3420</v>
      </c>
      <c r="C339" s="4">
        <v>21200</v>
      </c>
      <c r="D339" s="5" t="s">
        <v>72</v>
      </c>
      <c r="E339" s="6">
        <v>55077.4</v>
      </c>
      <c r="F339" s="6">
        <v>0</v>
      </c>
      <c r="G339" s="6">
        <v>0</v>
      </c>
      <c r="H339" s="6">
        <v>55077.4</v>
      </c>
      <c r="I339" s="6">
        <v>2494.9899999999998</v>
      </c>
      <c r="J339" s="7">
        <f t="shared" si="20"/>
        <v>4.5299705505343381E-2</v>
      </c>
      <c r="K339" s="6">
        <v>0</v>
      </c>
      <c r="L339" s="7">
        <f t="shared" si="21"/>
        <v>0</v>
      </c>
      <c r="M339" s="6">
        <v>0</v>
      </c>
      <c r="N339" s="7" t="e">
        <f t="shared" si="22"/>
        <v>#DIV/0!</v>
      </c>
      <c r="O339" s="8">
        <f t="shared" si="23"/>
        <v>0</v>
      </c>
      <c r="P339" s="6">
        <v>52582.41</v>
      </c>
    </row>
    <row r="340" spans="1:16" x14ac:dyDescent="0.25">
      <c r="A340" s="4">
        <v>106</v>
      </c>
      <c r="B340" s="4">
        <v>3420</v>
      </c>
      <c r="C340" s="4">
        <v>21201</v>
      </c>
      <c r="D340" s="5" t="s">
        <v>73</v>
      </c>
      <c r="E340" s="6">
        <v>6007.37</v>
      </c>
      <c r="F340" s="6">
        <v>0</v>
      </c>
      <c r="G340" s="6">
        <v>0</v>
      </c>
      <c r="H340" s="6">
        <v>6007.37</v>
      </c>
      <c r="I340" s="6">
        <v>2503.0700000000002</v>
      </c>
      <c r="J340" s="7">
        <f t="shared" si="20"/>
        <v>0.41666652794817038</v>
      </c>
      <c r="K340" s="6">
        <v>954.52</v>
      </c>
      <c r="L340" s="7">
        <f t="shared" si="21"/>
        <v>0.15889149494704005</v>
      </c>
      <c r="M340" s="6">
        <v>954.52</v>
      </c>
      <c r="N340" s="7">
        <f t="shared" si="22"/>
        <v>1</v>
      </c>
      <c r="O340" s="8">
        <f t="shared" si="23"/>
        <v>0</v>
      </c>
      <c r="P340" s="6">
        <v>3504.3</v>
      </c>
    </row>
    <row r="341" spans="1:16" x14ac:dyDescent="0.25">
      <c r="A341" s="4">
        <v>106</v>
      </c>
      <c r="B341" s="4">
        <v>3420</v>
      </c>
      <c r="C341" s="4">
        <v>21300</v>
      </c>
      <c r="D341" s="5" t="s">
        <v>74</v>
      </c>
      <c r="E341" s="6">
        <v>477490.86</v>
      </c>
      <c r="F341" s="6">
        <v>0</v>
      </c>
      <c r="G341" s="6">
        <v>0</v>
      </c>
      <c r="H341" s="6">
        <v>477490.86</v>
      </c>
      <c r="I341" s="6">
        <v>382940.59</v>
      </c>
      <c r="J341" s="7">
        <f t="shared" si="20"/>
        <v>0.8019851730774491</v>
      </c>
      <c r="K341" s="6">
        <v>2018.47</v>
      </c>
      <c r="L341" s="7">
        <f t="shared" si="21"/>
        <v>4.227243218854493E-3</v>
      </c>
      <c r="M341" s="6">
        <v>2018.47</v>
      </c>
      <c r="N341" s="7">
        <f t="shared" si="22"/>
        <v>1</v>
      </c>
      <c r="O341" s="8">
        <f t="shared" si="23"/>
        <v>0</v>
      </c>
      <c r="P341" s="6">
        <v>17934.18</v>
      </c>
    </row>
    <row r="342" spans="1:16" x14ac:dyDescent="0.25">
      <c r="A342" s="4">
        <v>106</v>
      </c>
      <c r="B342" s="4">
        <v>3420</v>
      </c>
      <c r="C342" s="4">
        <v>22100</v>
      </c>
      <c r="D342" s="5" t="s">
        <v>75</v>
      </c>
      <c r="E342" s="6">
        <v>1114994.1599999999</v>
      </c>
      <c r="F342" s="6">
        <v>0</v>
      </c>
      <c r="G342" s="6">
        <v>0</v>
      </c>
      <c r="H342" s="6">
        <v>1114994.1599999999</v>
      </c>
      <c r="I342" s="6">
        <v>172641.12</v>
      </c>
      <c r="J342" s="7">
        <f t="shared" si="20"/>
        <v>0.1548358961808374</v>
      </c>
      <c r="K342" s="6">
        <v>0</v>
      </c>
      <c r="L342" s="7">
        <f t="shared" si="21"/>
        <v>0</v>
      </c>
      <c r="M342" s="6">
        <v>0</v>
      </c>
      <c r="N342" s="7" t="e">
        <f t="shared" si="22"/>
        <v>#DIV/0!</v>
      </c>
      <c r="O342" s="8">
        <f t="shared" si="23"/>
        <v>0</v>
      </c>
      <c r="P342" s="6">
        <v>930640.47</v>
      </c>
    </row>
    <row r="343" spans="1:16" x14ac:dyDescent="0.25">
      <c r="A343" s="4">
        <v>106</v>
      </c>
      <c r="B343" s="4">
        <v>3420</v>
      </c>
      <c r="C343" s="4">
        <v>22101</v>
      </c>
      <c r="D343" s="5" t="s">
        <v>76</v>
      </c>
      <c r="E343" s="6">
        <v>312847.26</v>
      </c>
      <c r="F343" s="6">
        <v>0</v>
      </c>
      <c r="G343" s="6">
        <v>0</v>
      </c>
      <c r="H343" s="6">
        <v>312847.26</v>
      </c>
      <c r="I343" s="6">
        <v>312847.26</v>
      </c>
      <c r="J343" s="7">
        <f t="shared" si="20"/>
        <v>1</v>
      </c>
      <c r="K343" s="6">
        <v>0</v>
      </c>
      <c r="L343" s="7">
        <f t="shared" si="21"/>
        <v>0</v>
      </c>
      <c r="M343" s="6">
        <v>0</v>
      </c>
      <c r="N343" s="7" t="e">
        <f t="shared" si="22"/>
        <v>#DIV/0!</v>
      </c>
      <c r="O343" s="8">
        <f t="shared" si="23"/>
        <v>0</v>
      </c>
      <c r="P343" s="6">
        <v>0</v>
      </c>
    </row>
    <row r="344" spans="1:16" x14ac:dyDescent="0.25">
      <c r="A344" s="4">
        <v>106</v>
      </c>
      <c r="B344" s="4">
        <v>3420</v>
      </c>
      <c r="C344" s="4">
        <v>22102</v>
      </c>
      <c r="D344" s="5" t="s">
        <v>77</v>
      </c>
      <c r="E344" s="6">
        <v>443591.87</v>
      </c>
      <c r="F344" s="6">
        <v>0</v>
      </c>
      <c r="G344" s="6">
        <v>0</v>
      </c>
      <c r="H344" s="6">
        <v>443591.87</v>
      </c>
      <c r="I344" s="6">
        <v>98440.94</v>
      </c>
      <c r="J344" s="7">
        <f t="shared" si="20"/>
        <v>0.22191781828643523</v>
      </c>
      <c r="K344" s="6">
        <v>0</v>
      </c>
      <c r="L344" s="7">
        <f t="shared" si="21"/>
        <v>0</v>
      </c>
      <c r="M344" s="6">
        <v>0</v>
      </c>
      <c r="N344" s="7" t="e">
        <f t="shared" si="22"/>
        <v>#DIV/0!</v>
      </c>
      <c r="O344" s="8">
        <f t="shared" si="23"/>
        <v>0</v>
      </c>
      <c r="P344" s="6">
        <v>6262.04</v>
      </c>
    </row>
    <row r="345" spans="1:16" x14ac:dyDescent="0.25">
      <c r="A345" s="4">
        <v>106</v>
      </c>
      <c r="B345" s="4">
        <v>3420</v>
      </c>
      <c r="C345" s="4">
        <v>22104</v>
      </c>
      <c r="D345" s="5" t="s">
        <v>161</v>
      </c>
      <c r="E345" s="6">
        <v>2500</v>
      </c>
      <c r="F345" s="6">
        <v>0</v>
      </c>
      <c r="G345" s="6">
        <v>0</v>
      </c>
      <c r="H345" s="6">
        <v>2500</v>
      </c>
      <c r="I345" s="6">
        <v>0</v>
      </c>
      <c r="J345" s="7">
        <f t="shared" si="20"/>
        <v>0</v>
      </c>
      <c r="K345" s="6">
        <v>0</v>
      </c>
      <c r="L345" s="7">
        <f t="shared" si="21"/>
        <v>0</v>
      </c>
      <c r="M345" s="6">
        <v>0</v>
      </c>
      <c r="N345" s="7" t="e">
        <f t="shared" si="22"/>
        <v>#DIV/0!</v>
      </c>
      <c r="O345" s="8">
        <f t="shared" si="23"/>
        <v>0</v>
      </c>
      <c r="P345" s="6">
        <v>2500</v>
      </c>
    </row>
    <row r="346" spans="1:16" x14ac:dyDescent="0.25">
      <c r="A346" s="4">
        <v>106</v>
      </c>
      <c r="B346" s="4">
        <v>3420</v>
      </c>
      <c r="C346" s="4">
        <v>22110</v>
      </c>
      <c r="D346" s="5" t="s">
        <v>180</v>
      </c>
      <c r="E346" s="6">
        <v>10000</v>
      </c>
      <c r="F346" s="6">
        <v>0</v>
      </c>
      <c r="G346" s="6">
        <v>0</v>
      </c>
      <c r="H346" s="6">
        <v>10000</v>
      </c>
      <c r="I346" s="6">
        <v>3265.79</v>
      </c>
      <c r="J346" s="7">
        <f t="shared" si="20"/>
        <v>0.32657900000000001</v>
      </c>
      <c r="K346" s="6">
        <v>0</v>
      </c>
      <c r="L346" s="7">
        <f t="shared" si="21"/>
        <v>0</v>
      </c>
      <c r="M346" s="6">
        <v>0</v>
      </c>
      <c r="N346" s="7" t="e">
        <f t="shared" si="22"/>
        <v>#DIV/0!</v>
      </c>
      <c r="O346" s="8">
        <f t="shared" si="23"/>
        <v>0</v>
      </c>
      <c r="P346" s="6">
        <v>6734.21</v>
      </c>
    </row>
    <row r="347" spans="1:16" x14ac:dyDescent="0.25">
      <c r="A347" s="4">
        <v>106</v>
      </c>
      <c r="B347" s="4">
        <v>3420</v>
      </c>
      <c r="C347" s="4">
        <v>22114</v>
      </c>
      <c r="D347" s="5" t="s">
        <v>173</v>
      </c>
      <c r="E347" s="6">
        <v>15000</v>
      </c>
      <c r="F347" s="6">
        <v>0</v>
      </c>
      <c r="G347" s="6">
        <v>0</v>
      </c>
      <c r="H347" s="6">
        <v>15000</v>
      </c>
      <c r="I347" s="6">
        <v>3514.79</v>
      </c>
      <c r="J347" s="7">
        <f t="shared" si="20"/>
        <v>0.23431933333333332</v>
      </c>
      <c r="K347" s="6">
        <v>0</v>
      </c>
      <c r="L347" s="7">
        <f t="shared" si="21"/>
        <v>0</v>
      </c>
      <c r="M347" s="6">
        <v>0</v>
      </c>
      <c r="N347" s="7" t="e">
        <f t="shared" si="22"/>
        <v>#DIV/0!</v>
      </c>
      <c r="O347" s="8">
        <f t="shared" si="23"/>
        <v>0</v>
      </c>
      <c r="P347" s="6">
        <v>11485.21</v>
      </c>
    </row>
    <row r="348" spans="1:16" x14ac:dyDescent="0.25">
      <c r="A348" s="4">
        <v>106</v>
      </c>
      <c r="B348" s="4">
        <v>3420</v>
      </c>
      <c r="C348" s="4">
        <v>22700</v>
      </c>
      <c r="D348" s="5" t="s">
        <v>81</v>
      </c>
      <c r="E348" s="6">
        <v>1176435.77</v>
      </c>
      <c r="F348" s="6">
        <v>0</v>
      </c>
      <c r="G348" s="6">
        <v>0</v>
      </c>
      <c r="H348" s="6">
        <v>1176435.77</v>
      </c>
      <c r="I348" s="6">
        <v>897228.35</v>
      </c>
      <c r="J348" s="7">
        <f t="shared" si="20"/>
        <v>0.76266666900140245</v>
      </c>
      <c r="K348" s="6">
        <v>147284.5</v>
      </c>
      <c r="L348" s="7">
        <f t="shared" si="21"/>
        <v>0.12519553022431476</v>
      </c>
      <c r="M348" s="6">
        <v>147284.5</v>
      </c>
      <c r="N348" s="7">
        <f t="shared" si="22"/>
        <v>1</v>
      </c>
      <c r="O348" s="8">
        <f t="shared" si="23"/>
        <v>0</v>
      </c>
      <c r="P348" s="6">
        <v>279207.42</v>
      </c>
    </row>
    <row r="349" spans="1:16" x14ac:dyDescent="0.25">
      <c r="A349" s="4">
        <v>106</v>
      </c>
      <c r="B349" s="4">
        <v>3420</v>
      </c>
      <c r="C349" s="4">
        <v>22723</v>
      </c>
      <c r="D349" s="5" t="s">
        <v>174</v>
      </c>
      <c r="E349" s="6">
        <v>1315209.52</v>
      </c>
      <c r="F349" s="6">
        <v>0</v>
      </c>
      <c r="G349" s="6">
        <v>0</v>
      </c>
      <c r="H349" s="6">
        <v>1315209.52</v>
      </c>
      <c r="I349" s="6">
        <v>1281095.69</v>
      </c>
      <c r="J349" s="7">
        <f t="shared" si="20"/>
        <v>0.9740620566675946</v>
      </c>
      <c r="K349" s="6">
        <v>72443.5</v>
      </c>
      <c r="L349" s="7">
        <f t="shared" si="21"/>
        <v>5.508133791488979E-2</v>
      </c>
      <c r="M349" s="6">
        <v>72443.5</v>
      </c>
      <c r="N349" s="7">
        <f t="shared" si="22"/>
        <v>1</v>
      </c>
      <c r="O349" s="8">
        <f t="shared" si="23"/>
        <v>0</v>
      </c>
      <c r="P349" s="6">
        <v>-0.17</v>
      </c>
    </row>
    <row r="350" spans="1:16" x14ac:dyDescent="0.25">
      <c r="A350" s="4">
        <v>106</v>
      </c>
      <c r="B350" s="4">
        <v>3420</v>
      </c>
      <c r="C350" s="4">
        <v>62201</v>
      </c>
      <c r="D350" s="5" t="s">
        <v>181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7" t="e">
        <f t="shared" si="20"/>
        <v>#DIV/0!</v>
      </c>
      <c r="K350" s="6">
        <v>0</v>
      </c>
      <c r="L350" s="7" t="e">
        <f t="shared" si="21"/>
        <v>#DIV/0!</v>
      </c>
      <c r="M350" s="6">
        <v>0</v>
      </c>
      <c r="N350" s="7" t="e">
        <f t="shared" si="22"/>
        <v>#DIV/0!</v>
      </c>
      <c r="O350" s="8">
        <f t="shared" si="23"/>
        <v>0</v>
      </c>
      <c r="P350" s="6">
        <v>0</v>
      </c>
    </row>
    <row r="351" spans="1:16" x14ac:dyDescent="0.25">
      <c r="A351" s="4">
        <v>106</v>
      </c>
      <c r="B351" s="4">
        <v>3420</v>
      </c>
      <c r="C351" s="4">
        <v>62202</v>
      </c>
      <c r="D351" s="5" t="s">
        <v>182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7" t="e">
        <f t="shared" si="20"/>
        <v>#DIV/0!</v>
      </c>
      <c r="K351" s="6">
        <v>0</v>
      </c>
      <c r="L351" s="7" t="e">
        <f t="shared" si="21"/>
        <v>#DIV/0!</v>
      </c>
      <c r="M351" s="6">
        <v>0</v>
      </c>
      <c r="N351" s="7" t="e">
        <f t="shared" si="22"/>
        <v>#DIV/0!</v>
      </c>
      <c r="O351" s="8">
        <f t="shared" si="23"/>
        <v>0</v>
      </c>
      <c r="P351" s="6">
        <v>0</v>
      </c>
    </row>
    <row r="352" spans="1:16" x14ac:dyDescent="0.25">
      <c r="A352" s="4">
        <v>106</v>
      </c>
      <c r="B352" s="4">
        <v>3420</v>
      </c>
      <c r="C352" s="4">
        <v>62204</v>
      </c>
      <c r="D352" s="5" t="s">
        <v>183</v>
      </c>
      <c r="E352" s="6">
        <v>0</v>
      </c>
      <c r="F352" s="6">
        <v>418076.79</v>
      </c>
      <c r="G352" s="6">
        <v>418076.79</v>
      </c>
      <c r="H352" s="6">
        <v>418076.79</v>
      </c>
      <c r="I352" s="6">
        <v>418076.79</v>
      </c>
      <c r="J352" s="7">
        <f t="shared" si="20"/>
        <v>1</v>
      </c>
      <c r="K352" s="6">
        <v>0</v>
      </c>
      <c r="L352" s="7">
        <f t="shared" si="21"/>
        <v>0</v>
      </c>
      <c r="M352" s="6">
        <v>0</v>
      </c>
      <c r="N352" s="7" t="e">
        <f t="shared" si="22"/>
        <v>#DIV/0!</v>
      </c>
      <c r="O352" s="8">
        <f t="shared" si="23"/>
        <v>0</v>
      </c>
      <c r="P352" s="6">
        <v>0</v>
      </c>
    </row>
    <row r="353" spans="1:16" x14ac:dyDescent="0.25">
      <c r="A353" s="4">
        <v>106</v>
      </c>
      <c r="B353" s="4">
        <v>3420</v>
      </c>
      <c r="C353" s="4">
        <v>63200</v>
      </c>
      <c r="D353" s="5" t="s">
        <v>144</v>
      </c>
      <c r="E353" s="6">
        <v>200000</v>
      </c>
      <c r="F353" s="6">
        <v>0</v>
      </c>
      <c r="G353" s="6">
        <v>0</v>
      </c>
      <c r="H353" s="6">
        <v>200000</v>
      </c>
      <c r="I353" s="6">
        <v>24269.43</v>
      </c>
      <c r="J353" s="7">
        <f t="shared" si="20"/>
        <v>0.12134715</v>
      </c>
      <c r="K353" s="6">
        <v>0</v>
      </c>
      <c r="L353" s="7">
        <f t="shared" si="21"/>
        <v>0</v>
      </c>
      <c r="M353" s="6">
        <v>0</v>
      </c>
      <c r="N353" s="7" t="e">
        <f t="shared" si="22"/>
        <v>#DIV/0!</v>
      </c>
      <c r="O353" s="8">
        <f t="shared" si="23"/>
        <v>0</v>
      </c>
      <c r="P353" s="6">
        <v>175730.57</v>
      </c>
    </row>
    <row r="354" spans="1:16" x14ac:dyDescent="0.25">
      <c r="A354" s="4">
        <v>106</v>
      </c>
      <c r="B354" s="4">
        <v>3420</v>
      </c>
      <c r="C354" s="4">
        <v>63203</v>
      </c>
      <c r="D354" s="5" t="s">
        <v>184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7" t="e">
        <f t="shared" si="20"/>
        <v>#DIV/0!</v>
      </c>
      <c r="K354" s="6">
        <v>0</v>
      </c>
      <c r="L354" s="7" t="e">
        <f t="shared" si="21"/>
        <v>#DIV/0!</v>
      </c>
      <c r="M354" s="6">
        <v>0</v>
      </c>
      <c r="N354" s="7" t="e">
        <f t="shared" si="22"/>
        <v>#DIV/0!</v>
      </c>
      <c r="O354" s="8">
        <f t="shared" si="23"/>
        <v>0</v>
      </c>
      <c r="P354" s="6">
        <v>0</v>
      </c>
    </row>
    <row r="355" spans="1:16" x14ac:dyDescent="0.25">
      <c r="A355" s="4">
        <v>107</v>
      </c>
      <c r="B355" s="4">
        <v>2210</v>
      </c>
      <c r="C355" s="4">
        <v>12004</v>
      </c>
      <c r="D355" s="5" t="s">
        <v>38</v>
      </c>
      <c r="E355" s="6">
        <v>0</v>
      </c>
      <c r="F355" s="6">
        <v>0</v>
      </c>
      <c r="G355" s="6">
        <v>0</v>
      </c>
      <c r="H355" s="6">
        <v>0</v>
      </c>
      <c r="I355" s="6">
        <v>735.06</v>
      </c>
      <c r="J355" s="7" t="e">
        <f t="shared" si="20"/>
        <v>#DIV/0!</v>
      </c>
      <c r="K355" s="6">
        <v>735.06</v>
      </c>
      <c r="L355" s="7" t="e">
        <f t="shared" si="21"/>
        <v>#DIV/0!</v>
      </c>
      <c r="M355" s="6">
        <v>735.06</v>
      </c>
      <c r="N355" s="7">
        <f t="shared" si="22"/>
        <v>1</v>
      </c>
      <c r="O355" s="8">
        <f t="shared" si="23"/>
        <v>0</v>
      </c>
      <c r="P355" s="6">
        <v>-735.06</v>
      </c>
    </row>
    <row r="356" spans="1:16" x14ac:dyDescent="0.25">
      <c r="A356" s="4">
        <v>107</v>
      </c>
      <c r="B356" s="4">
        <v>2210</v>
      </c>
      <c r="C356" s="4">
        <v>12100</v>
      </c>
      <c r="D356" s="5" t="s">
        <v>16</v>
      </c>
      <c r="E356" s="6">
        <v>0</v>
      </c>
      <c r="F356" s="6">
        <v>0</v>
      </c>
      <c r="G356" s="6">
        <v>0</v>
      </c>
      <c r="H356" s="6">
        <v>0</v>
      </c>
      <c r="I356" s="6">
        <v>369.21</v>
      </c>
      <c r="J356" s="7" t="e">
        <f t="shared" si="20"/>
        <v>#DIV/0!</v>
      </c>
      <c r="K356" s="6">
        <v>369.21</v>
      </c>
      <c r="L356" s="7" t="e">
        <f t="shared" si="21"/>
        <v>#DIV/0!</v>
      </c>
      <c r="M356" s="6">
        <v>369.21</v>
      </c>
      <c r="N356" s="7">
        <f t="shared" si="22"/>
        <v>1</v>
      </c>
      <c r="O356" s="8">
        <f t="shared" si="23"/>
        <v>0</v>
      </c>
      <c r="P356" s="6">
        <v>-369.21</v>
      </c>
    </row>
    <row r="357" spans="1:16" x14ac:dyDescent="0.25">
      <c r="A357" s="4">
        <v>107</v>
      </c>
      <c r="B357" s="4">
        <v>2210</v>
      </c>
      <c r="C357" s="4">
        <v>12101</v>
      </c>
      <c r="D357" s="5" t="s">
        <v>130</v>
      </c>
      <c r="E357" s="6">
        <v>0</v>
      </c>
      <c r="F357" s="6">
        <v>0</v>
      </c>
      <c r="G357" s="6">
        <v>0</v>
      </c>
      <c r="H357" s="6">
        <v>0</v>
      </c>
      <c r="I357" s="6">
        <v>1665.08</v>
      </c>
      <c r="J357" s="7" t="e">
        <f t="shared" si="20"/>
        <v>#DIV/0!</v>
      </c>
      <c r="K357" s="6">
        <v>1665.08</v>
      </c>
      <c r="L357" s="7" t="e">
        <f t="shared" si="21"/>
        <v>#DIV/0!</v>
      </c>
      <c r="M357" s="6">
        <v>1665.08</v>
      </c>
      <c r="N357" s="7">
        <f t="shared" si="22"/>
        <v>1</v>
      </c>
      <c r="O357" s="8">
        <f t="shared" si="23"/>
        <v>0</v>
      </c>
      <c r="P357" s="6">
        <v>-1665.08</v>
      </c>
    </row>
    <row r="358" spans="1:16" x14ac:dyDescent="0.25">
      <c r="A358" s="4">
        <v>107</v>
      </c>
      <c r="B358" s="4">
        <v>2210</v>
      </c>
      <c r="C358" s="4">
        <v>16204</v>
      </c>
      <c r="D358" s="5" t="s">
        <v>185</v>
      </c>
      <c r="E358" s="6">
        <v>249723.1</v>
      </c>
      <c r="F358" s="6">
        <v>0</v>
      </c>
      <c r="G358" s="6">
        <v>0</v>
      </c>
      <c r="H358" s="6">
        <v>249723.1</v>
      </c>
      <c r="I358" s="6">
        <v>7999.69</v>
      </c>
      <c r="J358" s="7">
        <f t="shared" si="20"/>
        <v>3.2034241125470569E-2</v>
      </c>
      <c r="K358" s="6">
        <v>7999.69</v>
      </c>
      <c r="L358" s="7">
        <f t="shared" si="21"/>
        <v>3.2034241125470569E-2</v>
      </c>
      <c r="M358" s="6">
        <v>7999.69</v>
      </c>
      <c r="N358" s="7">
        <f t="shared" si="22"/>
        <v>1</v>
      </c>
      <c r="O358" s="8">
        <f t="shared" si="23"/>
        <v>0</v>
      </c>
      <c r="P358" s="6">
        <v>241723.41</v>
      </c>
    </row>
    <row r="359" spans="1:16" x14ac:dyDescent="0.25">
      <c r="A359" s="4">
        <v>107</v>
      </c>
      <c r="B359" s="4">
        <v>2210</v>
      </c>
      <c r="C359" s="4">
        <v>16206</v>
      </c>
      <c r="D359" s="5" t="s">
        <v>186</v>
      </c>
      <c r="E359" s="6">
        <v>330986.78000000003</v>
      </c>
      <c r="F359" s="6">
        <v>0</v>
      </c>
      <c r="G359" s="6">
        <v>0</v>
      </c>
      <c r="H359" s="6">
        <v>330986.78000000003</v>
      </c>
      <c r="I359" s="6">
        <v>0</v>
      </c>
      <c r="J359" s="7">
        <f t="shared" si="20"/>
        <v>0</v>
      </c>
      <c r="K359" s="6">
        <v>0</v>
      </c>
      <c r="L359" s="7">
        <f t="shared" si="21"/>
        <v>0</v>
      </c>
      <c r="M359" s="6">
        <v>0</v>
      </c>
      <c r="N359" s="7" t="e">
        <f t="shared" si="22"/>
        <v>#DIV/0!</v>
      </c>
      <c r="O359" s="8">
        <f t="shared" si="23"/>
        <v>0</v>
      </c>
      <c r="P359" s="6">
        <v>330986.78000000003</v>
      </c>
    </row>
    <row r="360" spans="1:16" x14ac:dyDescent="0.25">
      <c r="A360" s="4">
        <v>107</v>
      </c>
      <c r="B360" s="4">
        <v>2210</v>
      </c>
      <c r="C360" s="4">
        <v>16207</v>
      </c>
      <c r="D360" s="5" t="s">
        <v>187</v>
      </c>
      <c r="E360" s="6">
        <v>1000</v>
      </c>
      <c r="F360" s="6">
        <v>0</v>
      </c>
      <c r="G360" s="6">
        <v>0</v>
      </c>
      <c r="H360" s="6">
        <v>1000</v>
      </c>
      <c r="I360" s="6">
        <v>15370.01</v>
      </c>
      <c r="J360" s="7">
        <f t="shared" si="20"/>
        <v>15.370010000000001</v>
      </c>
      <c r="K360" s="6">
        <v>15370.01</v>
      </c>
      <c r="L360" s="7">
        <f t="shared" si="21"/>
        <v>15.370010000000001</v>
      </c>
      <c r="M360" s="6">
        <v>14193.87</v>
      </c>
      <c r="N360" s="7">
        <f t="shared" si="22"/>
        <v>0.92347825408051132</v>
      </c>
      <c r="O360" s="8">
        <f t="shared" si="23"/>
        <v>1176.1399999999994</v>
      </c>
      <c r="P360" s="6">
        <v>-19899.34</v>
      </c>
    </row>
    <row r="361" spans="1:16" x14ac:dyDescent="0.25">
      <c r="A361" s="4">
        <v>107</v>
      </c>
      <c r="B361" s="4">
        <v>2210</v>
      </c>
      <c r="C361" s="4">
        <v>16208</v>
      </c>
      <c r="D361" s="5" t="s">
        <v>188</v>
      </c>
      <c r="E361" s="6">
        <v>75000</v>
      </c>
      <c r="F361" s="6">
        <v>0</v>
      </c>
      <c r="G361" s="6">
        <v>0</v>
      </c>
      <c r="H361" s="6">
        <v>75000</v>
      </c>
      <c r="I361" s="6">
        <v>0</v>
      </c>
      <c r="J361" s="7">
        <f t="shared" si="20"/>
        <v>0</v>
      </c>
      <c r="K361" s="6">
        <v>0</v>
      </c>
      <c r="L361" s="7">
        <f t="shared" si="21"/>
        <v>0</v>
      </c>
      <c r="M361" s="6">
        <v>0</v>
      </c>
      <c r="N361" s="7" t="e">
        <f t="shared" si="22"/>
        <v>#DIV/0!</v>
      </c>
      <c r="O361" s="8">
        <f t="shared" si="23"/>
        <v>0</v>
      </c>
      <c r="P361" s="6">
        <v>75000</v>
      </c>
    </row>
    <row r="362" spans="1:16" x14ac:dyDescent="0.25">
      <c r="A362" s="4">
        <v>107</v>
      </c>
      <c r="B362" s="4">
        <v>2210</v>
      </c>
      <c r="C362" s="4">
        <v>83000</v>
      </c>
      <c r="D362" s="5" t="s">
        <v>189</v>
      </c>
      <c r="E362" s="6">
        <v>550000</v>
      </c>
      <c r="F362" s="6">
        <v>0</v>
      </c>
      <c r="G362" s="6">
        <v>0</v>
      </c>
      <c r="H362" s="6">
        <v>550000</v>
      </c>
      <c r="I362" s="6">
        <v>171127.41</v>
      </c>
      <c r="J362" s="7">
        <f t="shared" si="20"/>
        <v>0.31114074545454545</v>
      </c>
      <c r="K362" s="6">
        <v>171127.41</v>
      </c>
      <c r="L362" s="7">
        <f t="shared" si="21"/>
        <v>0.31114074545454545</v>
      </c>
      <c r="M362" s="6">
        <v>171127.41</v>
      </c>
      <c r="N362" s="7">
        <f t="shared" si="22"/>
        <v>1</v>
      </c>
      <c r="O362" s="8">
        <f t="shared" si="23"/>
        <v>0</v>
      </c>
      <c r="P362" s="6">
        <v>378872.59</v>
      </c>
    </row>
    <row r="363" spans="1:16" x14ac:dyDescent="0.25">
      <c r="A363" s="4">
        <v>107</v>
      </c>
      <c r="B363" s="4">
        <v>9201</v>
      </c>
      <c r="C363" s="4">
        <v>12000</v>
      </c>
      <c r="D363" s="5" t="s">
        <v>36</v>
      </c>
      <c r="E363" s="6">
        <v>70587.8</v>
      </c>
      <c r="F363" s="6">
        <v>0</v>
      </c>
      <c r="G363" s="6">
        <v>0</v>
      </c>
      <c r="H363" s="6">
        <v>70587.8</v>
      </c>
      <c r="I363" s="6">
        <v>9252</v>
      </c>
      <c r="J363" s="7">
        <f t="shared" si="20"/>
        <v>0.13107080826998432</v>
      </c>
      <c r="K363" s="6">
        <v>9252</v>
      </c>
      <c r="L363" s="7">
        <f t="shared" si="21"/>
        <v>0.13107080826998432</v>
      </c>
      <c r="M363" s="6">
        <v>9252</v>
      </c>
      <c r="N363" s="7">
        <f t="shared" si="22"/>
        <v>1</v>
      </c>
      <c r="O363" s="8">
        <f t="shared" si="23"/>
        <v>0</v>
      </c>
      <c r="P363" s="6">
        <v>61335.8</v>
      </c>
    </row>
    <row r="364" spans="1:16" x14ac:dyDescent="0.25">
      <c r="A364" s="4">
        <v>107</v>
      </c>
      <c r="B364" s="4">
        <v>9201</v>
      </c>
      <c r="C364" s="4">
        <v>12001</v>
      </c>
      <c r="D364" s="5" t="s">
        <v>37</v>
      </c>
      <c r="E364" s="6">
        <v>0</v>
      </c>
      <c r="F364" s="6">
        <v>0</v>
      </c>
      <c r="G364" s="6">
        <v>0</v>
      </c>
      <c r="H364" s="6">
        <v>0</v>
      </c>
      <c r="I364" s="6">
        <v>2322.7800000000002</v>
      </c>
      <c r="J364" s="7" t="e">
        <f t="shared" si="20"/>
        <v>#DIV/0!</v>
      </c>
      <c r="K364" s="6">
        <v>2322.7800000000002</v>
      </c>
      <c r="L364" s="7" t="e">
        <f t="shared" si="21"/>
        <v>#DIV/0!</v>
      </c>
      <c r="M364" s="6">
        <v>2322.7800000000002</v>
      </c>
      <c r="N364" s="7">
        <f t="shared" si="22"/>
        <v>1</v>
      </c>
      <c r="O364" s="8">
        <f t="shared" si="23"/>
        <v>0</v>
      </c>
      <c r="P364" s="6">
        <v>-2322.7800000000002</v>
      </c>
    </row>
    <row r="365" spans="1:16" x14ac:dyDescent="0.25">
      <c r="A365" s="4">
        <v>107</v>
      </c>
      <c r="B365" s="4">
        <v>9201</v>
      </c>
      <c r="C365" s="4">
        <v>12003</v>
      </c>
      <c r="D365" s="5" t="s">
        <v>14</v>
      </c>
      <c r="E365" s="6">
        <v>35654.769999999997</v>
      </c>
      <c r="F365" s="6">
        <v>0</v>
      </c>
      <c r="G365" s="6">
        <v>0</v>
      </c>
      <c r="H365" s="6">
        <v>35654.769999999997</v>
      </c>
      <c r="I365" s="6">
        <v>7866.66</v>
      </c>
      <c r="J365" s="7">
        <f t="shared" si="20"/>
        <v>0.22063415357889002</v>
      </c>
      <c r="K365" s="6">
        <v>7866.66</v>
      </c>
      <c r="L365" s="7">
        <f t="shared" si="21"/>
        <v>0.22063415357889002</v>
      </c>
      <c r="M365" s="6">
        <v>7866.66</v>
      </c>
      <c r="N365" s="7">
        <f t="shared" si="22"/>
        <v>1</v>
      </c>
      <c r="O365" s="8">
        <f t="shared" si="23"/>
        <v>0</v>
      </c>
      <c r="P365" s="6">
        <v>27788.11</v>
      </c>
    </row>
    <row r="366" spans="1:16" x14ac:dyDescent="0.25">
      <c r="A366" s="4">
        <v>107</v>
      </c>
      <c r="B366" s="4">
        <v>9201</v>
      </c>
      <c r="C366" s="4">
        <v>12004</v>
      </c>
      <c r="D366" s="5" t="s">
        <v>38</v>
      </c>
      <c r="E366" s="6">
        <v>141035.39000000001</v>
      </c>
      <c r="F366" s="6">
        <v>0</v>
      </c>
      <c r="G366" s="6">
        <v>0</v>
      </c>
      <c r="H366" s="6">
        <v>141035.39000000001</v>
      </c>
      <c r="I366" s="6">
        <v>10956.11</v>
      </c>
      <c r="J366" s="7">
        <f t="shared" si="20"/>
        <v>7.7683409816500668E-2</v>
      </c>
      <c r="K366" s="6">
        <v>10956.11</v>
      </c>
      <c r="L366" s="7">
        <f t="shared" si="21"/>
        <v>7.7683409816500668E-2</v>
      </c>
      <c r="M366" s="6">
        <v>10956.11</v>
      </c>
      <c r="N366" s="7">
        <f t="shared" si="22"/>
        <v>1</v>
      </c>
      <c r="O366" s="8">
        <f t="shared" si="23"/>
        <v>0</v>
      </c>
      <c r="P366" s="6">
        <v>130079.28</v>
      </c>
    </row>
    <row r="367" spans="1:16" x14ac:dyDescent="0.25">
      <c r="A367" s="4">
        <v>107</v>
      </c>
      <c r="B367" s="4">
        <v>9201</v>
      </c>
      <c r="C367" s="4">
        <v>12005</v>
      </c>
      <c r="D367" s="5" t="s">
        <v>190</v>
      </c>
      <c r="E367" s="6">
        <v>9232.41</v>
      </c>
      <c r="F367" s="6">
        <v>0</v>
      </c>
      <c r="G367" s="6">
        <v>0</v>
      </c>
      <c r="H367" s="6">
        <v>9232.41</v>
      </c>
      <c r="I367" s="6">
        <v>2001.61</v>
      </c>
      <c r="J367" s="7">
        <f t="shared" si="20"/>
        <v>0.21680254668066085</v>
      </c>
      <c r="K367" s="6">
        <v>2001.61</v>
      </c>
      <c r="L367" s="7">
        <f t="shared" si="21"/>
        <v>0.21680254668066085</v>
      </c>
      <c r="M367" s="6">
        <v>2001.61</v>
      </c>
      <c r="N367" s="7">
        <f t="shared" si="22"/>
        <v>1</v>
      </c>
      <c r="O367" s="8">
        <f t="shared" si="23"/>
        <v>0</v>
      </c>
      <c r="P367" s="6">
        <v>7230.8</v>
      </c>
    </row>
    <row r="368" spans="1:16" x14ac:dyDescent="0.25">
      <c r="A368" s="4">
        <v>107</v>
      </c>
      <c r="B368" s="4">
        <v>9201</v>
      </c>
      <c r="C368" s="4">
        <v>12006</v>
      </c>
      <c r="D368" s="5" t="s">
        <v>15</v>
      </c>
      <c r="E368" s="6">
        <v>35686.800000000003</v>
      </c>
      <c r="F368" s="6">
        <v>0</v>
      </c>
      <c r="G368" s="6">
        <v>0</v>
      </c>
      <c r="H368" s="6">
        <v>35686.800000000003</v>
      </c>
      <c r="I368" s="6">
        <v>6798.65</v>
      </c>
      <c r="J368" s="7">
        <f t="shared" si="20"/>
        <v>0.19050881558447377</v>
      </c>
      <c r="K368" s="6">
        <v>6798.65</v>
      </c>
      <c r="L368" s="7">
        <f t="shared" si="21"/>
        <v>0.19050881558447377</v>
      </c>
      <c r="M368" s="6">
        <v>6798.65</v>
      </c>
      <c r="N368" s="7">
        <f t="shared" si="22"/>
        <v>1</v>
      </c>
      <c r="O368" s="8">
        <f t="shared" si="23"/>
        <v>0</v>
      </c>
      <c r="P368" s="6">
        <v>28888.15</v>
      </c>
    </row>
    <row r="369" spans="1:16" x14ac:dyDescent="0.25">
      <c r="A369" s="4">
        <v>107</v>
      </c>
      <c r="B369" s="4">
        <v>9201</v>
      </c>
      <c r="C369" s="4">
        <v>12100</v>
      </c>
      <c r="D369" s="5" t="s">
        <v>16</v>
      </c>
      <c r="E369" s="6">
        <v>147092.35999999999</v>
      </c>
      <c r="F369" s="6">
        <v>0</v>
      </c>
      <c r="G369" s="6">
        <v>0</v>
      </c>
      <c r="H369" s="6">
        <v>147092.35999999999</v>
      </c>
      <c r="I369" s="6">
        <v>19091.57</v>
      </c>
      <c r="J369" s="7">
        <f t="shared" si="20"/>
        <v>0.1297930769483881</v>
      </c>
      <c r="K369" s="6">
        <v>19091.57</v>
      </c>
      <c r="L369" s="7">
        <f t="shared" si="21"/>
        <v>0.1297930769483881</v>
      </c>
      <c r="M369" s="6">
        <v>19091.57</v>
      </c>
      <c r="N369" s="7">
        <f t="shared" si="22"/>
        <v>1</v>
      </c>
      <c r="O369" s="8">
        <f t="shared" si="23"/>
        <v>0</v>
      </c>
      <c r="P369" s="6">
        <v>128000.79</v>
      </c>
    </row>
    <row r="370" spans="1:16" x14ac:dyDescent="0.25">
      <c r="A370" s="4">
        <v>107</v>
      </c>
      <c r="B370" s="4">
        <v>9201</v>
      </c>
      <c r="C370" s="4">
        <v>12101</v>
      </c>
      <c r="D370" s="5" t="s">
        <v>130</v>
      </c>
      <c r="E370" s="6">
        <v>613172.17000000004</v>
      </c>
      <c r="F370" s="6">
        <v>0</v>
      </c>
      <c r="G370" s="6">
        <v>0</v>
      </c>
      <c r="H370" s="6">
        <v>613172.17000000004</v>
      </c>
      <c r="I370" s="6">
        <v>79317.77</v>
      </c>
      <c r="J370" s="7">
        <f t="shared" si="20"/>
        <v>0.12935644160105961</v>
      </c>
      <c r="K370" s="6">
        <v>79317.77</v>
      </c>
      <c r="L370" s="7">
        <f t="shared" si="21"/>
        <v>0.12935644160105961</v>
      </c>
      <c r="M370" s="6">
        <v>79317.77</v>
      </c>
      <c r="N370" s="7">
        <f t="shared" si="22"/>
        <v>1</v>
      </c>
      <c r="O370" s="8">
        <f t="shared" si="23"/>
        <v>0</v>
      </c>
      <c r="P370" s="6">
        <v>533854.4</v>
      </c>
    </row>
    <row r="371" spans="1:16" x14ac:dyDescent="0.25">
      <c r="A371" s="4">
        <v>107</v>
      </c>
      <c r="B371" s="4">
        <v>9201</v>
      </c>
      <c r="C371" s="4">
        <v>13000</v>
      </c>
      <c r="D371" s="5" t="s">
        <v>39</v>
      </c>
      <c r="E371" s="6">
        <v>43401.72</v>
      </c>
      <c r="F371" s="6">
        <v>0</v>
      </c>
      <c r="G371" s="6">
        <v>0</v>
      </c>
      <c r="H371" s="6">
        <v>43401.72</v>
      </c>
      <c r="I371" s="6">
        <v>20541.12</v>
      </c>
      <c r="J371" s="7">
        <f t="shared" si="20"/>
        <v>0.47327893917568242</v>
      </c>
      <c r="K371" s="6">
        <v>20541.12</v>
      </c>
      <c r="L371" s="7">
        <f t="shared" si="21"/>
        <v>0.47327893917568242</v>
      </c>
      <c r="M371" s="6">
        <v>20541.12</v>
      </c>
      <c r="N371" s="7">
        <f t="shared" si="22"/>
        <v>1</v>
      </c>
      <c r="O371" s="8">
        <f t="shared" si="23"/>
        <v>0</v>
      </c>
      <c r="P371" s="6">
        <v>22860.6</v>
      </c>
    </row>
    <row r="372" spans="1:16" x14ac:dyDescent="0.25">
      <c r="A372" s="4">
        <v>107</v>
      </c>
      <c r="B372" s="4">
        <v>9201</v>
      </c>
      <c r="C372" s="4">
        <v>13002</v>
      </c>
      <c r="D372" s="5" t="s">
        <v>40</v>
      </c>
      <c r="E372" s="6">
        <v>30087.87</v>
      </c>
      <c r="F372" s="6">
        <v>0</v>
      </c>
      <c r="G372" s="6">
        <v>0</v>
      </c>
      <c r="H372" s="6">
        <v>30087.87</v>
      </c>
      <c r="I372" s="6">
        <v>12098.93</v>
      </c>
      <c r="J372" s="7">
        <f t="shared" si="20"/>
        <v>0.4021198576037453</v>
      </c>
      <c r="K372" s="6">
        <v>12098.93</v>
      </c>
      <c r="L372" s="7">
        <f t="shared" si="21"/>
        <v>0.4021198576037453</v>
      </c>
      <c r="M372" s="6">
        <v>12098.93</v>
      </c>
      <c r="N372" s="7">
        <f t="shared" si="22"/>
        <v>1</v>
      </c>
      <c r="O372" s="8">
        <f t="shared" si="23"/>
        <v>0</v>
      </c>
      <c r="P372" s="6">
        <v>17988.939999999999</v>
      </c>
    </row>
    <row r="373" spans="1:16" x14ac:dyDescent="0.25">
      <c r="A373" s="4">
        <v>107</v>
      </c>
      <c r="B373" s="4">
        <v>9201</v>
      </c>
      <c r="C373" s="4">
        <v>13100</v>
      </c>
      <c r="D373" s="5" t="s">
        <v>41</v>
      </c>
      <c r="E373" s="6">
        <v>161061.28</v>
      </c>
      <c r="F373" s="6">
        <v>0</v>
      </c>
      <c r="G373" s="6">
        <v>0</v>
      </c>
      <c r="H373" s="6">
        <v>161061.28</v>
      </c>
      <c r="I373" s="6">
        <v>19050.47</v>
      </c>
      <c r="J373" s="7">
        <f t="shared" si="20"/>
        <v>0.118280880420173</v>
      </c>
      <c r="K373" s="6">
        <v>19050.47</v>
      </c>
      <c r="L373" s="7">
        <f t="shared" si="21"/>
        <v>0.118280880420173</v>
      </c>
      <c r="M373" s="6">
        <v>19050.47</v>
      </c>
      <c r="N373" s="7">
        <f t="shared" si="22"/>
        <v>1</v>
      </c>
      <c r="O373" s="8">
        <f t="shared" si="23"/>
        <v>0</v>
      </c>
      <c r="P373" s="6">
        <v>142010.81</v>
      </c>
    </row>
    <row r="374" spans="1:16" x14ac:dyDescent="0.25">
      <c r="A374" s="4">
        <v>107</v>
      </c>
      <c r="B374" s="4">
        <v>9201</v>
      </c>
      <c r="C374" s="4">
        <v>14000</v>
      </c>
      <c r="D374" s="5" t="s">
        <v>191</v>
      </c>
      <c r="E374" s="6">
        <v>470106</v>
      </c>
      <c r="F374" s="6">
        <v>0</v>
      </c>
      <c r="G374" s="6">
        <v>0</v>
      </c>
      <c r="H374" s="6">
        <v>470106</v>
      </c>
      <c r="I374" s="6">
        <v>74433.59</v>
      </c>
      <c r="J374" s="7">
        <f t="shared" si="20"/>
        <v>0.15833363113850918</v>
      </c>
      <c r="K374" s="6">
        <v>74433.59</v>
      </c>
      <c r="L374" s="7">
        <f t="shared" si="21"/>
        <v>0.15833363113850918</v>
      </c>
      <c r="M374" s="6">
        <v>74433.59</v>
      </c>
      <c r="N374" s="7">
        <f t="shared" si="22"/>
        <v>1</v>
      </c>
      <c r="O374" s="8">
        <f t="shared" si="23"/>
        <v>0</v>
      </c>
      <c r="P374" s="6">
        <v>395672.41</v>
      </c>
    </row>
    <row r="375" spans="1:16" x14ac:dyDescent="0.25">
      <c r="A375" s="4">
        <v>107</v>
      </c>
      <c r="B375" s="4">
        <v>9201</v>
      </c>
      <c r="C375" s="4">
        <v>14300</v>
      </c>
      <c r="D375" s="5" t="s">
        <v>192</v>
      </c>
      <c r="E375" s="6">
        <v>425894.14</v>
      </c>
      <c r="F375" s="6">
        <v>0</v>
      </c>
      <c r="G375" s="6">
        <v>0</v>
      </c>
      <c r="H375" s="6">
        <v>425894.14</v>
      </c>
      <c r="I375" s="6">
        <v>0</v>
      </c>
      <c r="J375" s="7">
        <f t="shared" si="20"/>
        <v>0</v>
      </c>
      <c r="K375" s="6">
        <v>0</v>
      </c>
      <c r="L375" s="7">
        <f t="shared" si="21"/>
        <v>0</v>
      </c>
      <c r="M375" s="6">
        <v>0</v>
      </c>
      <c r="N375" s="7" t="e">
        <f t="shared" si="22"/>
        <v>#DIV/0!</v>
      </c>
      <c r="O375" s="8">
        <f t="shared" si="23"/>
        <v>0</v>
      </c>
      <c r="P375" s="6">
        <v>425894.14</v>
      </c>
    </row>
    <row r="376" spans="1:16" x14ac:dyDescent="0.25">
      <c r="A376" s="4">
        <v>107</v>
      </c>
      <c r="B376" s="4">
        <v>9201</v>
      </c>
      <c r="C376" s="4">
        <v>14301</v>
      </c>
      <c r="D376" s="5" t="s">
        <v>193</v>
      </c>
      <c r="E376" s="6">
        <v>51156.44</v>
      </c>
      <c r="F376" s="6">
        <v>0</v>
      </c>
      <c r="G376" s="6">
        <v>0</v>
      </c>
      <c r="H376" s="6">
        <v>51156.44</v>
      </c>
      <c r="I376" s="6">
        <v>0</v>
      </c>
      <c r="J376" s="7">
        <f t="shared" si="20"/>
        <v>0</v>
      </c>
      <c r="K376" s="6">
        <v>0</v>
      </c>
      <c r="L376" s="7">
        <f t="shared" si="21"/>
        <v>0</v>
      </c>
      <c r="M376" s="6">
        <v>0</v>
      </c>
      <c r="N376" s="7" t="e">
        <f t="shared" si="22"/>
        <v>#DIV/0!</v>
      </c>
      <c r="O376" s="8">
        <f t="shared" si="23"/>
        <v>0</v>
      </c>
      <c r="P376" s="6">
        <v>51156.44</v>
      </c>
    </row>
    <row r="377" spans="1:16" x14ac:dyDescent="0.25">
      <c r="A377" s="4">
        <v>107</v>
      </c>
      <c r="B377" s="4">
        <v>9201</v>
      </c>
      <c r="C377" s="4">
        <v>15000</v>
      </c>
      <c r="D377" s="5" t="s">
        <v>18</v>
      </c>
      <c r="E377" s="6">
        <v>51561.01</v>
      </c>
      <c r="F377" s="6">
        <v>0</v>
      </c>
      <c r="G377" s="6">
        <v>0</v>
      </c>
      <c r="H377" s="6">
        <v>51561.01</v>
      </c>
      <c r="I377" s="6">
        <v>28549.72</v>
      </c>
      <c r="J377" s="7">
        <f t="shared" si="20"/>
        <v>0.55370753986393983</v>
      </c>
      <c r="K377" s="6">
        <v>28549.72</v>
      </c>
      <c r="L377" s="7">
        <f t="shared" si="21"/>
        <v>0.55370753986393983</v>
      </c>
      <c r="M377" s="6">
        <v>15192.07</v>
      </c>
      <c r="N377" s="7">
        <f t="shared" si="22"/>
        <v>0.53212675991218128</v>
      </c>
      <c r="O377" s="8">
        <f t="shared" si="23"/>
        <v>13357.650000000001</v>
      </c>
      <c r="P377" s="6">
        <v>23011.29</v>
      </c>
    </row>
    <row r="378" spans="1:16" x14ac:dyDescent="0.25">
      <c r="A378" s="4">
        <v>107</v>
      </c>
      <c r="B378" s="4">
        <v>9201</v>
      </c>
      <c r="C378" s="4">
        <v>15001</v>
      </c>
      <c r="D378" s="5" t="s">
        <v>194</v>
      </c>
      <c r="E378" s="6">
        <v>100000</v>
      </c>
      <c r="F378" s="6">
        <v>0</v>
      </c>
      <c r="G378" s="6">
        <v>0</v>
      </c>
      <c r="H378" s="6">
        <v>100000</v>
      </c>
      <c r="I378" s="6">
        <v>25729.06</v>
      </c>
      <c r="J378" s="7">
        <f t="shared" si="20"/>
        <v>0.25729060000000004</v>
      </c>
      <c r="K378" s="6">
        <v>25729.06</v>
      </c>
      <c r="L378" s="7">
        <f t="shared" si="21"/>
        <v>0.25729060000000004</v>
      </c>
      <c r="M378" s="6">
        <v>25729.06</v>
      </c>
      <c r="N378" s="7">
        <f t="shared" si="22"/>
        <v>1</v>
      </c>
      <c r="O378" s="8">
        <f t="shared" si="23"/>
        <v>0</v>
      </c>
      <c r="P378" s="6">
        <v>74270.94</v>
      </c>
    </row>
    <row r="379" spans="1:16" x14ac:dyDescent="0.25">
      <c r="A379" s="4">
        <v>107</v>
      </c>
      <c r="B379" s="4">
        <v>9201</v>
      </c>
      <c r="C379" s="4">
        <v>15002</v>
      </c>
      <c r="D379" s="5" t="s">
        <v>195</v>
      </c>
      <c r="E379" s="6">
        <v>0</v>
      </c>
      <c r="F379" s="6">
        <v>0</v>
      </c>
      <c r="G379" s="6">
        <v>0</v>
      </c>
      <c r="H379" s="6">
        <v>0</v>
      </c>
      <c r="I379" s="6">
        <v>92686.7</v>
      </c>
      <c r="J379" s="7" t="e">
        <f t="shared" si="20"/>
        <v>#DIV/0!</v>
      </c>
      <c r="K379" s="6">
        <v>92686.7</v>
      </c>
      <c r="L379" s="7" t="e">
        <f t="shared" si="21"/>
        <v>#DIV/0!</v>
      </c>
      <c r="M379" s="6">
        <v>92686.7</v>
      </c>
      <c r="N379" s="7">
        <f t="shared" si="22"/>
        <v>1</v>
      </c>
      <c r="O379" s="8">
        <f t="shared" si="23"/>
        <v>0</v>
      </c>
      <c r="P379" s="6">
        <v>-92686.7</v>
      </c>
    </row>
    <row r="380" spans="1:16" x14ac:dyDescent="0.25">
      <c r="A380" s="4">
        <v>107</v>
      </c>
      <c r="B380" s="4">
        <v>9201</v>
      </c>
      <c r="C380" s="4">
        <v>15003</v>
      </c>
      <c r="D380" s="5" t="s">
        <v>196</v>
      </c>
      <c r="E380" s="6">
        <v>0</v>
      </c>
      <c r="F380" s="6">
        <v>0</v>
      </c>
      <c r="G380" s="6">
        <v>0</v>
      </c>
      <c r="H380" s="6">
        <v>0</v>
      </c>
      <c r="I380" s="6">
        <v>45670.53</v>
      </c>
      <c r="J380" s="7" t="e">
        <f t="shared" si="20"/>
        <v>#DIV/0!</v>
      </c>
      <c r="K380" s="6">
        <v>45670.53</v>
      </c>
      <c r="L380" s="7" t="e">
        <f t="shared" si="21"/>
        <v>#DIV/0!</v>
      </c>
      <c r="M380" s="6">
        <v>45670.53</v>
      </c>
      <c r="N380" s="7">
        <f t="shared" si="22"/>
        <v>1</v>
      </c>
      <c r="O380" s="8">
        <f t="shared" si="23"/>
        <v>0</v>
      </c>
      <c r="P380" s="6">
        <v>-45670.53</v>
      </c>
    </row>
    <row r="381" spans="1:16" x14ac:dyDescent="0.25">
      <c r="A381" s="4">
        <v>107</v>
      </c>
      <c r="B381" s="4">
        <v>9201</v>
      </c>
      <c r="C381" s="4">
        <v>15100</v>
      </c>
      <c r="D381" s="5" t="s">
        <v>197</v>
      </c>
      <c r="E381" s="6">
        <v>55000</v>
      </c>
      <c r="F381" s="6">
        <v>0</v>
      </c>
      <c r="G381" s="6">
        <v>0</v>
      </c>
      <c r="H381" s="6">
        <v>55000</v>
      </c>
      <c r="I381" s="6">
        <v>29661.16</v>
      </c>
      <c r="J381" s="7">
        <f t="shared" si="20"/>
        <v>0.53929381818181821</v>
      </c>
      <c r="K381" s="6">
        <v>29661.16</v>
      </c>
      <c r="L381" s="7">
        <f t="shared" si="21"/>
        <v>0.53929381818181821</v>
      </c>
      <c r="M381" s="6">
        <v>29661.16</v>
      </c>
      <c r="N381" s="7">
        <f t="shared" si="22"/>
        <v>1</v>
      </c>
      <c r="O381" s="8">
        <f t="shared" si="23"/>
        <v>0</v>
      </c>
      <c r="P381" s="6">
        <v>25338.84</v>
      </c>
    </row>
    <row r="382" spans="1:16" x14ac:dyDescent="0.25">
      <c r="A382" s="4">
        <v>107</v>
      </c>
      <c r="B382" s="4">
        <v>9201</v>
      </c>
      <c r="C382" s="4">
        <v>16000</v>
      </c>
      <c r="D382" s="5" t="s">
        <v>19</v>
      </c>
      <c r="E382" s="6">
        <v>395883.88</v>
      </c>
      <c r="F382" s="6">
        <v>0</v>
      </c>
      <c r="G382" s="6">
        <v>0</v>
      </c>
      <c r="H382" s="6">
        <v>395883.88</v>
      </c>
      <c r="I382" s="6">
        <v>91857.46</v>
      </c>
      <c r="J382" s="7">
        <f t="shared" si="20"/>
        <v>0.23203132191186973</v>
      </c>
      <c r="K382" s="6">
        <v>91857.46</v>
      </c>
      <c r="L382" s="7">
        <f t="shared" si="21"/>
        <v>0.23203132191186973</v>
      </c>
      <c r="M382" s="6">
        <v>64964.08</v>
      </c>
      <c r="N382" s="7">
        <f t="shared" si="22"/>
        <v>0.70722704503259726</v>
      </c>
      <c r="O382" s="8">
        <f t="shared" si="23"/>
        <v>26893.380000000005</v>
      </c>
      <c r="P382" s="6">
        <v>304026.42</v>
      </c>
    </row>
    <row r="383" spans="1:16" x14ac:dyDescent="0.25">
      <c r="A383" s="4">
        <v>107</v>
      </c>
      <c r="B383" s="4">
        <v>9201</v>
      </c>
      <c r="C383" s="4">
        <v>20500</v>
      </c>
      <c r="D383" s="5" t="s">
        <v>20</v>
      </c>
      <c r="E383" s="6">
        <v>1144.43</v>
      </c>
      <c r="F383" s="6">
        <v>0</v>
      </c>
      <c r="G383" s="6">
        <v>0</v>
      </c>
      <c r="H383" s="6">
        <v>1144.43</v>
      </c>
      <c r="I383" s="6">
        <v>818.78</v>
      </c>
      <c r="J383" s="7">
        <f t="shared" si="20"/>
        <v>0.71544786487596435</v>
      </c>
      <c r="K383" s="6">
        <v>0</v>
      </c>
      <c r="L383" s="7">
        <f t="shared" si="21"/>
        <v>0</v>
      </c>
      <c r="M383" s="6">
        <v>0</v>
      </c>
      <c r="N383" s="7" t="e">
        <f t="shared" si="22"/>
        <v>#DIV/0!</v>
      </c>
      <c r="O383" s="8">
        <f t="shared" si="23"/>
        <v>0</v>
      </c>
      <c r="P383" s="6">
        <v>-1196.1500000000001</v>
      </c>
    </row>
    <row r="384" spans="1:16" x14ac:dyDescent="0.25">
      <c r="A384" s="4">
        <v>107</v>
      </c>
      <c r="B384" s="4">
        <v>9201</v>
      </c>
      <c r="C384" s="4">
        <v>22001</v>
      </c>
      <c r="D384" s="5" t="s">
        <v>198</v>
      </c>
      <c r="E384" s="6">
        <v>10000</v>
      </c>
      <c r="F384" s="6">
        <v>0</v>
      </c>
      <c r="G384" s="6">
        <v>0</v>
      </c>
      <c r="H384" s="6">
        <v>10000</v>
      </c>
      <c r="I384" s="6">
        <v>0</v>
      </c>
      <c r="J384" s="7">
        <f t="shared" si="20"/>
        <v>0</v>
      </c>
      <c r="K384" s="6">
        <v>0</v>
      </c>
      <c r="L384" s="7">
        <f t="shared" si="21"/>
        <v>0</v>
      </c>
      <c r="M384" s="6">
        <v>0</v>
      </c>
      <c r="N384" s="7" t="e">
        <f t="shared" si="22"/>
        <v>#DIV/0!</v>
      </c>
      <c r="O384" s="8">
        <f t="shared" si="23"/>
        <v>0</v>
      </c>
      <c r="P384" s="6">
        <v>10000</v>
      </c>
    </row>
    <row r="385" spans="1:16" x14ac:dyDescent="0.25">
      <c r="A385" s="4">
        <v>107</v>
      </c>
      <c r="B385" s="4">
        <v>9201</v>
      </c>
      <c r="C385" s="4">
        <v>22601</v>
      </c>
      <c r="D385" s="5" t="s">
        <v>21</v>
      </c>
      <c r="E385" s="6">
        <v>5500</v>
      </c>
      <c r="F385" s="6">
        <v>0</v>
      </c>
      <c r="G385" s="6">
        <v>0</v>
      </c>
      <c r="H385" s="6">
        <v>5500</v>
      </c>
      <c r="I385" s="6">
        <v>3194.4</v>
      </c>
      <c r="J385" s="7">
        <f t="shared" si="20"/>
        <v>0.58079999999999998</v>
      </c>
      <c r="K385" s="6">
        <v>0</v>
      </c>
      <c r="L385" s="7">
        <f t="shared" si="21"/>
        <v>0</v>
      </c>
      <c r="M385" s="6">
        <v>0</v>
      </c>
      <c r="N385" s="7" t="e">
        <f t="shared" si="22"/>
        <v>#DIV/0!</v>
      </c>
      <c r="O385" s="8">
        <f t="shared" si="23"/>
        <v>0</v>
      </c>
      <c r="P385" s="6">
        <v>2305.6</v>
      </c>
    </row>
    <row r="386" spans="1:16" x14ac:dyDescent="0.25">
      <c r="A386" s="4">
        <v>107</v>
      </c>
      <c r="B386" s="4">
        <v>9201</v>
      </c>
      <c r="C386" s="4">
        <v>22603</v>
      </c>
      <c r="D386" s="5" t="s">
        <v>199</v>
      </c>
      <c r="E386" s="6">
        <v>15000</v>
      </c>
      <c r="F386" s="6">
        <v>0</v>
      </c>
      <c r="G386" s="6">
        <v>0</v>
      </c>
      <c r="H386" s="6">
        <v>15000</v>
      </c>
      <c r="I386" s="6">
        <v>429.05</v>
      </c>
      <c r="J386" s="7">
        <f t="shared" si="20"/>
        <v>2.8603333333333335E-2</v>
      </c>
      <c r="K386" s="6">
        <v>37.67</v>
      </c>
      <c r="L386" s="7">
        <f t="shared" si="21"/>
        <v>2.5113333333333333E-3</v>
      </c>
      <c r="M386" s="6">
        <v>0</v>
      </c>
      <c r="N386" s="7">
        <f t="shared" si="22"/>
        <v>0</v>
      </c>
      <c r="O386" s="8">
        <f t="shared" si="23"/>
        <v>37.67</v>
      </c>
      <c r="P386" s="6">
        <v>14570.95</v>
      </c>
    </row>
    <row r="387" spans="1:16" x14ac:dyDescent="0.25">
      <c r="A387" s="4">
        <v>107</v>
      </c>
      <c r="B387" s="4">
        <v>9201</v>
      </c>
      <c r="C387" s="4">
        <v>22709</v>
      </c>
      <c r="D387" s="5" t="s">
        <v>91</v>
      </c>
      <c r="E387" s="6">
        <v>22110.5</v>
      </c>
      <c r="F387" s="6">
        <v>0</v>
      </c>
      <c r="G387" s="6">
        <v>0</v>
      </c>
      <c r="H387" s="6">
        <v>22110.5</v>
      </c>
      <c r="I387" s="6">
        <v>27945.09</v>
      </c>
      <c r="J387" s="7">
        <f t="shared" si="20"/>
        <v>1.2638832229031456</v>
      </c>
      <c r="K387" s="6">
        <v>0</v>
      </c>
      <c r="L387" s="7">
        <f t="shared" si="21"/>
        <v>0</v>
      </c>
      <c r="M387" s="6">
        <v>0</v>
      </c>
      <c r="N387" s="7" t="e">
        <f t="shared" si="22"/>
        <v>#DIV/0!</v>
      </c>
      <c r="O387" s="8">
        <f t="shared" si="23"/>
        <v>0</v>
      </c>
      <c r="P387" s="6">
        <v>-5834.59</v>
      </c>
    </row>
    <row r="388" spans="1:16" x14ac:dyDescent="0.25">
      <c r="A388" s="4">
        <v>107</v>
      </c>
      <c r="B388" s="4">
        <v>9201</v>
      </c>
      <c r="C388" s="4">
        <v>22724</v>
      </c>
      <c r="D388" s="5" t="s">
        <v>200</v>
      </c>
      <c r="E388" s="6">
        <v>25000</v>
      </c>
      <c r="F388" s="6">
        <v>0</v>
      </c>
      <c r="G388" s="6">
        <v>0</v>
      </c>
      <c r="H388" s="6">
        <v>25000</v>
      </c>
      <c r="I388" s="6">
        <v>0</v>
      </c>
      <c r="J388" s="7">
        <f t="shared" ref="J388:J451" si="24">I388/H388</f>
        <v>0</v>
      </c>
      <c r="K388" s="6">
        <v>0</v>
      </c>
      <c r="L388" s="7">
        <f t="shared" ref="L388:L451" si="25">K388/H388</f>
        <v>0</v>
      </c>
      <c r="M388" s="6">
        <v>0</v>
      </c>
      <c r="N388" s="7" t="e">
        <f t="shared" ref="N388:N451" si="26">M388/K388</f>
        <v>#DIV/0!</v>
      </c>
      <c r="O388" s="8">
        <f t="shared" ref="O388:O451" si="27">K388-M388</f>
        <v>0</v>
      </c>
      <c r="P388" s="6">
        <v>25000</v>
      </c>
    </row>
    <row r="389" spans="1:16" x14ac:dyDescent="0.25">
      <c r="A389" s="4">
        <v>107</v>
      </c>
      <c r="B389" s="4">
        <v>9201</v>
      </c>
      <c r="C389" s="4">
        <v>23020</v>
      </c>
      <c r="D389" s="5" t="s">
        <v>23</v>
      </c>
      <c r="E389" s="6">
        <v>0</v>
      </c>
      <c r="F389" s="6">
        <v>0</v>
      </c>
      <c r="G389" s="6">
        <v>0</v>
      </c>
      <c r="H389" s="6">
        <v>0</v>
      </c>
      <c r="I389" s="6">
        <v>3129.6</v>
      </c>
      <c r="J389" s="7" t="e">
        <f t="shared" si="24"/>
        <v>#DIV/0!</v>
      </c>
      <c r="K389" s="6">
        <v>3129.6</v>
      </c>
      <c r="L389" s="7" t="e">
        <f t="shared" si="25"/>
        <v>#DIV/0!</v>
      </c>
      <c r="M389" s="6">
        <v>3110.45</v>
      </c>
      <c r="N389" s="7">
        <f t="shared" si="26"/>
        <v>0.99388100715746419</v>
      </c>
      <c r="O389" s="8">
        <f t="shared" si="27"/>
        <v>19.150000000000091</v>
      </c>
      <c r="P389" s="6">
        <v>-3129.6</v>
      </c>
    </row>
    <row r="390" spans="1:16" x14ac:dyDescent="0.25">
      <c r="A390" s="4">
        <v>107</v>
      </c>
      <c r="B390" s="4">
        <v>9201</v>
      </c>
      <c r="C390" s="4">
        <v>23301</v>
      </c>
      <c r="D390" s="5" t="s">
        <v>201</v>
      </c>
      <c r="E390" s="6">
        <v>160000</v>
      </c>
      <c r="F390" s="6">
        <v>0</v>
      </c>
      <c r="G390" s="6">
        <v>0</v>
      </c>
      <c r="H390" s="6">
        <v>160000</v>
      </c>
      <c r="I390" s="6">
        <v>67995.83</v>
      </c>
      <c r="J390" s="7">
        <f t="shared" si="24"/>
        <v>0.42497393750000001</v>
      </c>
      <c r="K390" s="6">
        <v>67995.83</v>
      </c>
      <c r="L390" s="7">
        <f t="shared" si="25"/>
        <v>0.42497393750000001</v>
      </c>
      <c r="M390" s="6">
        <v>67995.83</v>
      </c>
      <c r="N390" s="7">
        <f t="shared" si="26"/>
        <v>1</v>
      </c>
      <c r="O390" s="8">
        <f t="shared" si="27"/>
        <v>0</v>
      </c>
      <c r="P390" s="6">
        <v>92004.17</v>
      </c>
    </row>
    <row r="391" spans="1:16" x14ac:dyDescent="0.25">
      <c r="A391" s="4">
        <v>107</v>
      </c>
      <c r="B391" s="4">
        <v>9201</v>
      </c>
      <c r="C391" s="4">
        <v>62300</v>
      </c>
      <c r="D391" s="5" t="s">
        <v>142</v>
      </c>
      <c r="E391" s="6">
        <v>2000</v>
      </c>
      <c r="F391" s="6">
        <v>0</v>
      </c>
      <c r="G391" s="6">
        <v>0</v>
      </c>
      <c r="H391" s="6">
        <v>2000</v>
      </c>
      <c r="I391" s="6">
        <v>0</v>
      </c>
      <c r="J391" s="7">
        <f t="shared" si="24"/>
        <v>0</v>
      </c>
      <c r="K391" s="6">
        <v>0</v>
      </c>
      <c r="L391" s="7">
        <f t="shared" si="25"/>
        <v>0</v>
      </c>
      <c r="M391" s="6">
        <v>0</v>
      </c>
      <c r="N391" s="7" t="e">
        <f t="shared" si="26"/>
        <v>#DIV/0!</v>
      </c>
      <c r="O391" s="8">
        <f t="shared" si="27"/>
        <v>0</v>
      </c>
      <c r="P391" s="6">
        <v>2000</v>
      </c>
    </row>
    <row r="392" spans="1:16" x14ac:dyDescent="0.25">
      <c r="A392" s="4">
        <v>107</v>
      </c>
      <c r="B392" s="4">
        <v>9201</v>
      </c>
      <c r="C392" s="4">
        <v>63200</v>
      </c>
      <c r="D392" s="5" t="s">
        <v>144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7" t="e">
        <f t="shared" si="24"/>
        <v>#DIV/0!</v>
      </c>
      <c r="K392" s="6">
        <v>0</v>
      </c>
      <c r="L392" s="7" t="e">
        <f t="shared" si="25"/>
        <v>#DIV/0!</v>
      </c>
      <c r="M392" s="6">
        <v>0</v>
      </c>
      <c r="N392" s="7" t="e">
        <f t="shared" si="26"/>
        <v>#DIV/0!</v>
      </c>
      <c r="O392" s="8">
        <f t="shared" si="27"/>
        <v>0</v>
      </c>
      <c r="P392" s="6">
        <v>0</v>
      </c>
    </row>
    <row r="393" spans="1:16" x14ac:dyDescent="0.25">
      <c r="A393" s="4">
        <v>107</v>
      </c>
      <c r="B393" s="4">
        <v>9203</v>
      </c>
      <c r="C393" s="4">
        <v>16200</v>
      </c>
      <c r="D393" s="5" t="s">
        <v>202</v>
      </c>
      <c r="E393" s="6">
        <v>0</v>
      </c>
      <c r="F393" s="6">
        <v>0</v>
      </c>
      <c r="G393" s="6">
        <v>0</v>
      </c>
      <c r="H393" s="6">
        <v>0</v>
      </c>
      <c r="I393" s="6">
        <v>2735.04</v>
      </c>
      <c r="J393" s="7" t="e">
        <f t="shared" si="24"/>
        <v>#DIV/0!</v>
      </c>
      <c r="K393" s="6">
        <v>0</v>
      </c>
      <c r="L393" s="7" t="e">
        <f t="shared" si="25"/>
        <v>#DIV/0!</v>
      </c>
      <c r="M393" s="6">
        <v>0</v>
      </c>
      <c r="N393" s="7" t="e">
        <f t="shared" si="26"/>
        <v>#DIV/0!</v>
      </c>
      <c r="O393" s="8">
        <f t="shared" si="27"/>
        <v>0</v>
      </c>
      <c r="P393" s="6">
        <v>-2735.04</v>
      </c>
    </row>
    <row r="394" spans="1:16" x14ac:dyDescent="0.25">
      <c r="A394" s="4">
        <v>107</v>
      </c>
      <c r="B394" s="4">
        <v>9203</v>
      </c>
      <c r="C394" s="4">
        <v>23300</v>
      </c>
      <c r="D394" s="5" t="s">
        <v>203</v>
      </c>
      <c r="E394" s="6">
        <v>3000</v>
      </c>
      <c r="F394" s="6">
        <v>0</v>
      </c>
      <c r="G394" s="6">
        <v>0</v>
      </c>
      <c r="H394" s="6">
        <v>3000</v>
      </c>
      <c r="I394" s="6">
        <v>0</v>
      </c>
      <c r="J394" s="7">
        <f t="shared" si="24"/>
        <v>0</v>
      </c>
      <c r="K394" s="6">
        <v>0</v>
      </c>
      <c r="L394" s="7">
        <f t="shared" si="25"/>
        <v>0</v>
      </c>
      <c r="M394" s="6">
        <v>0</v>
      </c>
      <c r="N394" s="7" t="e">
        <f t="shared" si="26"/>
        <v>#DIV/0!</v>
      </c>
      <c r="O394" s="8">
        <f t="shared" si="27"/>
        <v>0</v>
      </c>
      <c r="P394" s="6">
        <v>3000</v>
      </c>
    </row>
    <row r="395" spans="1:16" x14ac:dyDescent="0.25">
      <c r="A395" s="4">
        <v>108</v>
      </c>
      <c r="B395" s="4">
        <v>1300</v>
      </c>
      <c r="C395" s="4">
        <v>12003</v>
      </c>
      <c r="D395" s="5" t="s">
        <v>14</v>
      </c>
      <c r="E395" s="6">
        <v>23769.85</v>
      </c>
      <c r="F395" s="6">
        <v>0</v>
      </c>
      <c r="G395" s="6">
        <v>0</v>
      </c>
      <c r="H395" s="6">
        <v>23769.85</v>
      </c>
      <c r="I395" s="6">
        <v>5246.04</v>
      </c>
      <c r="J395" s="7">
        <f t="shared" si="24"/>
        <v>0.22070143480080859</v>
      </c>
      <c r="K395" s="6">
        <v>5246.04</v>
      </c>
      <c r="L395" s="7">
        <f t="shared" si="25"/>
        <v>0.22070143480080859</v>
      </c>
      <c r="M395" s="6">
        <v>5246.04</v>
      </c>
      <c r="N395" s="7">
        <f t="shared" si="26"/>
        <v>1</v>
      </c>
      <c r="O395" s="8">
        <f t="shared" si="27"/>
        <v>0</v>
      </c>
      <c r="P395" s="6">
        <v>18523.810000000001</v>
      </c>
    </row>
    <row r="396" spans="1:16" x14ac:dyDescent="0.25">
      <c r="A396" s="4">
        <v>108</v>
      </c>
      <c r="B396" s="4">
        <v>1300</v>
      </c>
      <c r="C396" s="4">
        <v>12006</v>
      </c>
      <c r="D396" s="5" t="s">
        <v>15</v>
      </c>
      <c r="E396" s="6">
        <v>7340.03</v>
      </c>
      <c r="F396" s="6">
        <v>0</v>
      </c>
      <c r="G396" s="6">
        <v>0</v>
      </c>
      <c r="H396" s="6">
        <v>7340.03</v>
      </c>
      <c r="I396" s="6">
        <v>1480.51</v>
      </c>
      <c r="J396" s="7">
        <f t="shared" si="24"/>
        <v>0.20170353527165422</v>
      </c>
      <c r="K396" s="6">
        <v>1480.51</v>
      </c>
      <c r="L396" s="7">
        <f t="shared" si="25"/>
        <v>0.20170353527165422</v>
      </c>
      <c r="M396" s="6">
        <v>1480.51</v>
      </c>
      <c r="N396" s="7">
        <f t="shared" si="26"/>
        <v>1</v>
      </c>
      <c r="O396" s="8">
        <f t="shared" si="27"/>
        <v>0</v>
      </c>
      <c r="P396" s="6">
        <v>5859.52</v>
      </c>
    </row>
    <row r="397" spans="1:16" x14ac:dyDescent="0.25">
      <c r="A397" s="4">
        <v>108</v>
      </c>
      <c r="B397" s="4">
        <v>1300</v>
      </c>
      <c r="C397" s="4">
        <v>12100</v>
      </c>
      <c r="D397" s="5" t="s">
        <v>16</v>
      </c>
      <c r="E397" s="6">
        <v>13291.49</v>
      </c>
      <c r="F397" s="6">
        <v>0</v>
      </c>
      <c r="G397" s="6">
        <v>0</v>
      </c>
      <c r="H397" s="6">
        <v>13291.49</v>
      </c>
      <c r="I397" s="6">
        <v>2881.7</v>
      </c>
      <c r="J397" s="7">
        <f t="shared" si="24"/>
        <v>0.21680789738396522</v>
      </c>
      <c r="K397" s="6">
        <v>2881.7</v>
      </c>
      <c r="L397" s="7">
        <f t="shared" si="25"/>
        <v>0.21680789738396522</v>
      </c>
      <c r="M397" s="6">
        <v>2881.7</v>
      </c>
      <c r="N397" s="7">
        <f t="shared" si="26"/>
        <v>1</v>
      </c>
      <c r="O397" s="8">
        <f t="shared" si="27"/>
        <v>0</v>
      </c>
      <c r="P397" s="6">
        <v>10409.790000000001</v>
      </c>
    </row>
    <row r="398" spans="1:16" x14ac:dyDescent="0.25">
      <c r="A398" s="4">
        <v>108</v>
      </c>
      <c r="B398" s="4">
        <v>1300</v>
      </c>
      <c r="C398" s="4">
        <v>12101</v>
      </c>
      <c r="D398" s="5" t="s">
        <v>17</v>
      </c>
      <c r="E398" s="6">
        <v>50257.29</v>
      </c>
      <c r="F398" s="6">
        <v>0</v>
      </c>
      <c r="G398" s="6">
        <v>0</v>
      </c>
      <c r="H398" s="6">
        <v>50257.29</v>
      </c>
      <c r="I398" s="6">
        <v>10913.94</v>
      </c>
      <c r="J398" s="7">
        <f t="shared" si="24"/>
        <v>0.21716133122179887</v>
      </c>
      <c r="K398" s="6">
        <v>10913.94</v>
      </c>
      <c r="L398" s="7">
        <f t="shared" si="25"/>
        <v>0.21716133122179887</v>
      </c>
      <c r="M398" s="6">
        <v>10913.94</v>
      </c>
      <c r="N398" s="7">
        <f t="shared" si="26"/>
        <v>1</v>
      </c>
      <c r="O398" s="8">
        <f t="shared" si="27"/>
        <v>0</v>
      </c>
      <c r="P398" s="6">
        <v>39343.35</v>
      </c>
    </row>
    <row r="399" spans="1:16" x14ac:dyDescent="0.25">
      <c r="A399" s="4">
        <v>108</v>
      </c>
      <c r="B399" s="4">
        <v>1300</v>
      </c>
      <c r="C399" s="4">
        <v>12103</v>
      </c>
      <c r="D399" s="5" t="s">
        <v>204</v>
      </c>
      <c r="E399" s="6">
        <v>0</v>
      </c>
      <c r="F399" s="6">
        <v>0</v>
      </c>
      <c r="G399" s="6">
        <v>0</v>
      </c>
      <c r="H399" s="6">
        <v>0</v>
      </c>
      <c r="I399" s="6">
        <v>140.6</v>
      </c>
      <c r="J399" s="7" t="e">
        <f t="shared" si="24"/>
        <v>#DIV/0!</v>
      </c>
      <c r="K399" s="6">
        <v>140.6</v>
      </c>
      <c r="L399" s="7" t="e">
        <f t="shared" si="25"/>
        <v>#DIV/0!</v>
      </c>
      <c r="M399" s="6">
        <v>140.6</v>
      </c>
      <c r="N399" s="7">
        <f t="shared" si="26"/>
        <v>1</v>
      </c>
      <c r="O399" s="8">
        <f t="shared" si="27"/>
        <v>0</v>
      </c>
      <c r="P399" s="6">
        <v>-140.6</v>
      </c>
    </row>
    <row r="400" spans="1:16" x14ac:dyDescent="0.25">
      <c r="A400" s="4">
        <v>108</v>
      </c>
      <c r="B400" s="4">
        <v>1300</v>
      </c>
      <c r="C400" s="4">
        <v>13000</v>
      </c>
      <c r="D400" s="5" t="s">
        <v>39</v>
      </c>
      <c r="E400" s="6">
        <v>22287.58</v>
      </c>
      <c r="F400" s="6">
        <v>0</v>
      </c>
      <c r="G400" s="6">
        <v>0</v>
      </c>
      <c r="H400" s="6">
        <v>22287.58</v>
      </c>
      <c r="I400" s="6">
        <v>7085.01</v>
      </c>
      <c r="J400" s="7">
        <f t="shared" si="24"/>
        <v>0.31789050224385057</v>
      </c>
      <c r="K400" s="6">
        <v>7085.01</v>
      </c>
      <c r="L400" s="7">
        <f t="shared" si="25"/>
        <v>0.31789050224385057</v>
      </c>
      <c r="M400" s="6">
        <v>7085.01</v>
      </c>
      <c r="N400" s="7">
        <f t="shared" si="26"/>
        <v>1</v>
      </c>
      <c r="O400" s="8">
        <f t="shared" si="27"/>
        <v>0</v>
      </c>
      <c r="P400" s="6">
        <v>15202.57</v>
      </c>
    </row>
    <row r="401" spans="1:16" x14ac:dyDescent="0.25">
      <c r="A401" s="4">
        <v>108</v>
      </c>
      <c r="B401" s="4">
        <v>1300</v>
      </c>
      <c r="C401" s="4">
        <v>13002</v>
      </c>
      <c r="D401" s="5" t="s">
        <v>40</v>
      </c>
      <c r="E401" s="6">
        <v>16017.69</v>
      </c>
      <c r="F401" s="6">
        <v>0</v>
      </c>
      <c r="G401" s="6">
        <v>0</v>
      </c>
      <c r="H401" s="6">
        <v>16017.69</v>
      </c>
      <c r="I401" s="6">
        <v>3226.38</v>
      </c>
      <c r="J401" s="7">
        <f t="shared" si="24"/>
        <v>0.20142604832532032</v>
      </c>
      <c r="K401" s="6">
        <v>3226.38</v>
      </c>
      <c r="L401" s="7">
        <f t="shared" si="25"/>
        <v>0.20142604832532032</v>
      </c>
      <c r="M401" s="6">
        <v>3226.38</v>
      </c>
      <c r="N401" s="7">
        <f t="shared" si="26"/>
        <v>1</v>
      </c>
      <c r="O401" s="8">
        <f t="shared" si="27"/>
        <v>0</v>
      </c>
      <c r="P401" s="6">
        <v>12791.31</v>
      </c>
    </row>
    <row r="402" spans="1:16" x14ac:dyDescent="0.25">
      <c r="A402" s="4">
        <v>108</v>
      </c>
      <c r="B402" s="4">
        <v>1300</v>
      </c>
      <c r="C402" s="4">
        <v>13100</v>
      </c>
      <c r="D402" s="5" t="s">
        <v>41</v>
      </c>
      <c r="E402" s="6">
        <v>0</v>
      </c>
      <c r="F402" s="6">
        <v>0</v>
      </c>
      <c r="G402" s="6">
        <v>0</v>
      </c>
      <c r="H402" s="6">
        <v>0</v>
      </c>
      <c r="I402" s="6">
        <v>4371.7700000000004</v>
      </c>
      <c r="J402" s="7" t="e">
        <f t="shared" si="24"/>
        <v>#DIV/0!</v>
      </c>
      <c r="K402" s="6">
        <v>4371.7700000000004</v>
      </c>
      <c r="L402" s="7" t="e">
        <f t="shared" si="25"/>
        <v>#DIV/0!</v>
      </c>
      <c r="M402" s="6">
        <v>4371.7700000000004</v>
      </c>
      <c r="N402" s="7">
        <f t="shared" si="26"/>
        <v>1</v>
      </c>
      <c r="O402" s="8">
        <f t="shared" si="27"/>
        <v>0</v>
      </c>
      <c r="P402" s="6">
        <v>-4371.7700000000004</v>
      </c>
    </row>
    <row r="403" spans="1:16" x14ac:dyDescent="0.25">
      <c r="A403" s="4">
        <v>108</v>
      </c>
      <c r="B403" s="4">
        <v>1300</v>
      </c>
      <c r="C403" s="4">
        <v>15000</v>
      </c>
      <c r="D403" s="5" t="s">
        <v>18</v>
      </c>
      <c r="E403" s="6">
        <v>3383.24</v>
      </c>
      <c r="F403" s="6">
        <v>0</v>
      </c>
      <c r="G403" s="6">
        <v>0</v>
      </c>
      <c r="H403" s="6">
        <v>3383.24</v>
      </c>
      <c r="I403" s="6">
        <v>872.83</v>
      </c>
      <c r="J403" s="7">
        <f t="shared" si="24"/>
        <v>0.25798642721178516</v>
      </c>
      <c r="K403" s="6">
        <v>872.83</v>
      </c>
      <c r="L403" s="7">
        <f t="shared" si="25"/>
        <v>0.25798642721178516</v>
      </c>
      <c r="M403" s="6">
        <v>872.83</v>
      </c>
      <c r="N403" s="7">
        <f t="shared" si="26"/>
        <v>1</v>
      </c>
      <c r="O403" s="8">
        <f t="shared" si="27"/>
        <v>0</v>
      </c>
      <c r="P403" s="6">
        <v>2510.41</v>
      </c>
    </row>
    <row r="404" spans="1:16" x14ac:dyDescent="0.25">
      <c r="A404" s="4">
        <v>108</v>
      </c>
      <c r="B404" s="4">
        <v>1300</v>
      </c>
      <c r="C404" s="4">
        <v>16000</v>
      </c>
      <c r="D404" s="5" t="s">
        <v>19</v>
      </c>
      <c r="E404" s="6">
        <v>43882.47</v>
      </c>
      <c r="F404" s="6">
        <v>0</v>
      </c>
      <c r="G404" s="6">
        <v>0</v>
      </c>
      <c r="H404" s="6">
        <v>43882.47</v>
      </c>
      <c r="I404" s="6">
        <v>11772.67</v>
      </c>
      <c r="J404" s="7">
        <f t="shared" si="24"/>
        <v>0.26827728703511905</v>
      </c>
      <c r="K404" s="6">
        <v>11772.67</v>
      </c>
      <c r="L404" s="7">
        <f t="shared" si="25"/>
        <v>0.26827728703511905</v>
      </c>
      <c r="M404" s="6">
        <v>7760.95</v>
      </c>
      <c r="N404" s="7">
        <f t="shared" si="26"/>
        <v>0.65923448121793948</v>
      </c>
      <c r="O404" s="8">
        <f t="shared" si="27"/>
        <v>4011.7200000000003</v>
      </c>
      <c r="P404" s="6">
        <v>32109.8</v>
      </c>
    </row>
    <row r="405" spans="1:16" x14ac:dyDescent="0.25">
      <c r="A405" s="4">
        <v>108</v>
      </c>
      <c r="B405" s="4">
        <v>1300</v>
      </c>
      <c r="C405" s="4">
        <v>20500</v>
      </c>
      <c r="D405" s="5" t="s">
        <v>20</v>
      </c>
      <c r="E405" s="6">
        <v>21579.97</v>
      </c>
      <c r="F405" s="6">
        <v>0</v>
      </c>
      <c r="G405" s="6">
        <v>0</v>
      </c>
      <c r="H405" s="6">
        <v>21579.97</v>
      </c>
      <c r="I405" s="6">
        <v>2408.61</v>
      </c>
      <c r="J405" s="7">
        <f t="shared" si="24"/>
        <v>0.1116132228172699</v>
      </c>
      <c r="K405" s="6">
        <v>0</v>
      </c>
      <c r="L405" s="7">
        <f t="shared" si="25"/>
        <v>0</v>
      </c>
      <c r="M405" s="6">
        <v>0</v>
      </c>
      <c r="N405" s="7" t="e">
        <f t="shared" si="26"/>
        <v>#DIV/0!</v>
      </c>
      <c r="O405" s="8">
        <f t="shared" si="27"/>
        <v>0</v>
      </c>
      <c r="P405" s="6">
        <v>10040.540000000001</v>
      </c>
    </row>
    <row r="406" spans="1:16" x14ac:dyDescent="0.25">
      <c r="A406" s="4">
        <v>108</v>
      </c>
      <c r="B406" s="4">
        <v>1300</v>
      </c>
      <c r="C406" s="4">
        <v>21201</v>
      </c>
      <c r="D406" s="5" t="s">
        <v>73</v>
      </c>
      <c r="E406" s="6">
        <v>2402.9499999999998</v>
      </c>
      <c r="F406" s="6">
        <v>0</v>
      </c>
      <c r="G406" s="6">
        <v>0</v>
      </c>
      <c r="H406" s="6">
        <v>2402.9499999999998</v>
      </c>
      <c r="I406" s="6">
        <v>1001.23</v>
      </c>
      <c r="J406" s="7">
        <f t="shared" si="24"/>
        <v>0.41666701346261892</v>
      </c>
      <c r="K406" s="6">
        <v>146.72</v>
      </c>
      <c r="L406" s="7">
        <f t="shared" si="25"/>
        <v>6.105828252772634E-2</v>
      </c>
      <c r="M406" s="6">
        <v>146.72</v>
      </c>
      <c r="N406" s="7">
        <f t="shared" si="26"/>
        <v>1</v>
      </c>
      <c r="O406" s="8">
        <f t="shared" si="27"/>
        <v>0</v>
      </c>
      <c r="P406" s="6">
        <v>1401.72</v>
      </c>
    </row>
    <row r="407" spans="1:16" x14ac:dyDescent="0.25">
      <c r="A407" s="4">
        <v>108</v>
      </c>
      <c r="B407" s="4">
        <v>1300</v>
      </c>
      <c r="C407" s="4">
        <v>21300</v>
      </c>
      <c r="D407" s="5" t="s">
        <v>74</v>
      </c>
      <c r="E407" s="6">
        <v>4128</v>
      </c>
      <c r="F407" s="6">
        <v>0</v>
      </c>
      <c r="G407" s="6">
        <v>0</v>
      </c>
      <c r="H407" s="6">
        <v>4128</v>
      </c>
      <c r="I407" s="6">
        <v>1073.75</v>
      </c>
      <c r="J407" s="7">
        <f t="shared" si="24"/>
        <v>0.26011385658914726</v>
      </c>
      <c r="K407" s="6">
        <v>0</v>
      </c>
      <c r="L407" s="7">
        <f t="shared" si="25"/>
        <v>0</v>
      </c>
      <c r="M407" s="6">
        <v>0</v>
      </c>
      <c r="N407" s="7" t="e">
        <f t="shared" si="26"/>
        <v>#DIV/0!</v>
      </c>
      <c r="O407" s="8">
        <f t="shared" si="27"/>
        <v>0</v>
      </c>
      <c r="P407" s="6">
        <v>3054.25</v>
      </c>
    </row>
    <row r="408" spans="1:16" x14ac:dyDescent="0.25">
      <c r="A408" s="4">
        <v>108</v>
      </c>
      <c r="B408" s="4">
        <v>1300</v>
      </c>
      <c r="C408" s="4">
        <v>22000</v>
      </c>
      <c r="D408" s="5" t="s">
        <v>69</v>
      </c>
      <c r="E408" s="6">
        <v>8693.4500000000007</v>
      </c>
      <c r="F408" s="6">
        <v>0</v>
      </c>
      <c r="G408" s="6">
        <v>0</v>
      </c>
      <c r="H408" s="6">
        <v>8693.4500000000007</v>
      </c>
      <c r="I408" s="6">
        <v>0</v>
      </c>
      <c r="J408" s="7">
        <f t="shared" si="24"/>
        <v>0</v>
      </c>
      <c r="K408" s="6">
        <v>0</v>
      </c>
      <c r="L408" s="7">
        <f t="shared" si="25"/>
        <v>0</v>
      </c>
      <c r="M408" s="6">
        <v>0</v>
      </c>
      <c r="N408" s="7" t="e">
        <f t="shared" si="26"/>
        <v>#DIV/0!</v>
      </c>
      <c r="O408" s="8">
        <f t="shared" si="27"/>
        <v>0</v>
      </c>
      <c r="P408" s="6">
        <v>8693.4500000000007</v>
      </c>
    </row>
    <row r="409" spans="1:16" x14ac:dyDescent="0.25">
      <c r="A409" s="4">
        <v>108</v>
      </c>
      <c r="B409" s="4">
        <v>1300</v>
      </c>
      <c r="C409" s="4">
        <v>22100</v>
      </c>
      <c r="D409" s="5" t="s">
        <v>75</v>
      </c>
      <c r="E409" s="6">
        <v>129139.07</v>
      </c>
      <c r="F409" s="6">
        <v>0</v>
      </c>
      <c r="G409" s="6">
        <v>0</v>
      </c>
      <c r="H409" s="6">
        <v>129139.07</v>
      </c>
      <c r="I409" s="6">
        <v>6730.96</v>
      </c>
      <c r="J409" s="7">
        <f t="shared" si="24"/>
        <v>5.2121793969865195E-2</v>
      </c>
      <c r="K409" s="6">
        <v>0</v>
      </c>
      <c r="L409" s="7">
        <f t="shared" si="25"/>
        <v>0</v>
      </c>
      <c r="M409" s="6">
        <v>0</v>
      </c>
      <c r="N409" s="7" t="e">
        <f t="shared" si="26"/>
        <v>#DIV/0!</v>
      </c>
      <c r="O409" s="8">
        <f t="shared" si="27"/>
        <v>0</v>
      </c>
      <c r="P409" s="6">
        <v>112319.37</v>
      </c>
    </row>
    <row r="410" spans="1:16" x14ac:dyDescent="0.25">
      <c r="A410" s="4">
        <v>108</v>
      </c>
      <c r="B410" s="4">
        <v>1300</v>
      </c>
      <c r="C410" s="4">
        <v>22101</v>
      </c>
      <c r="D410" s="5" t="s">
        <v>76</v>
      </c>
      <c r="E410" s="6">
        <v>3666.67</v>
      </c>
      <c r="F410" s="6">
        <v>0</v>
      </c>
      <c r="G410" s="6">
        <v>0</v>
      </c>
      <c r="H410" s="6">
        <v>3666.67</v>
      </c>
      <c r="I410" s="6">
        <v>3666.67</v>
      </c>
      <c r="J410" s="7">
        <f t="shared" si="24"/>
        <v>1</v>
      </c>
      <c r="K410" s="6">
        <v>0</v>
      </c>
      <c r="L410" s="7">
        <f t="shared" si="25"/>
        <v>0</v>
      </c>
      <c r="M410" s="6">
        <v>0</v>
      </c>
      <c r="N410" s="7" t="e">
        <f t="shared" si="26"/>
        <v>#DIV/0!</v>
      </c>
      <c r="O410" s="8">
        <f t="shared" si="27"/>
        <v>0</v>
      </c>
      <c r="P410" s="6">
        <v>0</v>
      </c>
    </row>
    <row r="411" spans="1:16" x14ac:dyDescent="0.25">
      <c r="A411" s="4">
        <v>108</v>
      </c>
      <c r="B411" s="4">
        <v>1300</v>
      </c>
      <c r="C411" s="4">
        <v>22102</v>
      </c>
      <c r="D411" s="5" t="s">
        <v>77</v>
      </c>
      <c r="E411" s="6">
        <v>4958.09</v>
      </c>
      <c r="F411" s="6">
        <v>0</v>
      </c>
      <c r="G411" s="6">
        <v>0</v>
      </c>
      <c r="H411" s="6">
        <v>4958.09</v>
      </c>
      <c r="I411" s="6">
        <v>663.04</v>
      </c>
      <c r="J411" s="7">
        <f t="shared" si="24"/>
        <v>0.13372891577200091</v>
      </c>
      <c r="K411" s="6">
        <v>0</v>
      </c>
      <c r="L411" s="7">
        <f t="shared" si="25"/>
        <v>0</v>
      </c>
      <c r="M411" s="6">
        <v>0</v>
      </c>
      <c r="N411" s="7" t="e">
        <f t="shared" si="26"/>
        <v>#DIV/0!</v>
      </c>
      <c r="O411" s="8">
        <f t="shared" si="27"/>
        <v>0</v>
      </c>
      <c r="P411" s="6">
        <v>2767.27</v>
      </c>
    </row>
    <row r="412" spans="1:16" x14ac:dyDescent="0.25">
      <c r="A412" s="4">
        <v>108</v>
      </c>
      <c r="B412" s="4">
        <v>1300</v>
      </c>
      <c r="C412" s="4">
        <v>22105</v>
      </c>
      <c r="D412" s="5" t="s">
        <v>154</v>
      </c>
      <c r="E412" s="6">
        <v>5890.5</v>
      </c>
      <c r="F412" s="6">
        <v>0</v>
      </c>
      <c r="G412" s="6">
        <v>0</v>
      </c>
      <c r="H412" s="6">
        <v>5890.5</v>
      </c>
      <c r="I412" s="6">
        <v>0</v>
      </c>
      <c r="J412" s="7">
        <f t="shared" si="24"/>
        <v>0</v>
      </c>
      <c r="K412" s="6">
        <v>0</v>
      </c>
      <c r="L412" s="7">
        <f t="shared" si="25"/>
        <v>0</v>
      </c>
      <c r="M412" s="6">
        <v>0</v>
      </c>
      <c r="N412" s="7" t="e">
        <f t="shared" si="26"/>
        <v>#DIV/0!</v>
      </c>
      <c r="O412" s="8">
        <f t="shared" si="27"/>
        <v>0</v>
      </c>
      <c r="P412" s="6">
        <v>5890.5</v>
      </c>
    </row>
    <row r="413" spans="1:16" x14ac:dyDescent="0.25">
      <c r="A413" s="4">
        <v>108</v>
      </c>
      <c r="B413" s="4">
        <v>1300</v>
      </c>
      <c r="C413" s="4">
        <v>22114</v>
      </c>
      <c r="D413" s="5" t="s">
        <v>205</v>
      </c>
      <c r="E413" s="6">
        <v>3978.84</v>
      </c>
      <c r="F413" s="6">
        <v>0</v>
      </c>
      <c r="G413" s="6">
        <v>0</v>
      </c>
      <c r="H413" s="6">
        <v>3978.84</v>
      </c>
      <c r="I413" s="6">
        <v>0</v>
      </c>
      <c r="J413" s="7">
        <f t="shared" si="24"/>
        <v>0</v>
      </c>
      <c r="K413" s="6">
        <v>0</v>
      </c>
      <c r="L413" s="7">
        <f t="shared" si="25"/>
        <v>0</v>
      </c>
      <c r="M413" s="6">
        <v>0</v>
      </c>
      <c r="N413" s="7" t="e">
        <f t="shared" si="26"/>
        <v>#DIV/0!</v>
      </c>
      <c r="O413" s="8">
        <f t="shared" si="27"/>
        <v>0</v>
      </c>
      <c r="P413" s="6">
        <v>3978.84</v>
      </c>
    </row>
    <row r="414" spans="1:16" x14ac:dyDescent="0.25">
      <c r="A414" s="4">
        <v>108</v>
      </c>
      <c r="B414" s="4">
        <v>1300</v>
      </c>
      <c r="C414" s="4">
        <v>22300</v>
      </c>
      <c r="D414" s="5" t="s">
        <v>206</v>
      </c>
      <c r="E414" s="6">
        <v>10950.01</v>
      </c>
      <c r="F414" s="6">
        <v>0</v>
      </c>
      <c r="G414" s="6">
        <v>0</v>
      </c>
      <c r="H414" s="6">
        <v>10950.01</v>
      </c>
      <c r="I414" s="6">
        <v>11225.01</v>
      </c>
      <c r="J414" s="7">
        <f t="shared" si="24"/>
        <v>1.0251141323158608</v>
      </c>
      <c r="K414" s="6">
        <v>0</v>
      </c>
      <c r="L414" s="7">
        <f t="shared" si="25"/>
        <v>0</v>
      </c>
      <c r="M414" s="6">
        <v>0</v>
      </c>
      <c r="N414" s="7" t="e">
        <f t="shared" si="26"/>
        <v>#DIV/0!</v>
      </c>
      <c r="O414" s="8">
        <f t="shared" si="27"/>
        <v>0</v>
      </c>
      <c r="P414" s="6">
        <v>-275</v>
      </c>
    </row>
    <row r="415" spans="1:16" x14ac:dyDescent="0.25">
      <c r="A415" s="4">
        <v>108</v>
      </c>
      <c r="B415" s="4">
        <v>1300</v>
      </c>
      <c r="C415" s="4">
        <v>22400</v>
      </c>
      <c r="D415" s="5" t="s">
        <v>57</v>
      </c>
      <c r="E415" s="6">
        <v>2288.5300000000002</v>
      </c>
      <c r="F415" s="6">
        <v>0</v>
      </c>
      <c r="G415" s="6">
        <v>0</v>
      </c>
      <c r="H415" s="6">
        <v>2288.5300000000002</v>
      </c>
      <c r="I415" s="6">
        <v>0</v>
      </c>
      <c r="J415" s="7">
        <f t="shared" si="24"/>
        <v>0</v>
      </c>
      <c r="K415" s="6">
        <v>0</v>
      </c>
      <c r="L415" s="7">
        <f t="shared" si="25"/>
        <v>0</v>
      </c>
      <c r="M415" s="6">
        <v>0</v>
      </c>
      <c r="N415" s="7" t="e">
        <f t="shared" si="26"/>
        <v>#DIV/0!</v>
      </c>
      <c r="O415" s="8">
        <f t="shared" si="27"/>
        <v>0</v>
      </c>
      <c r="P415" s="6">
        <v>2288.5300000000002</v>
      </c>
    </row>
    <row r="416" spans="1:16" x14ac:dyDescent="0.25">
      <c r="A416" s="4">
        <v>108</v>
      </c>
      <c r="B416" s="4">
        <v>1300</v>
      </c>
      <c r="C416" s="4">
        <v>22609</v>
      </c>
      <c r="D416" s="5" t="s">
        <v>207</v>
      </c>
      <c r="E416" s="6">
        <v>5610</v>
      </c>
      <c r="F416" s="6">
        <v>0</v>
      </c>
      <c r="G416" s="6">
        <v>0</v>
      </c>
      <c r="H416" s="6">
        <v>5610</v>
      </c>
      <c r="I416" s="6">
        <v>0</v>
      </c>
      <c r="J416" s="7">
        <f t="shared" si="24"/>
        <v>0</v>
      </c>
      <c r="K416" s="6">
        <v>0</v>
      </c>
      <c r="L416" s="7">
        <f t="shared" si="25"/>
        <v>0</v>
      </c>
      <c r="M416" s="6">
        <v>0</v>
      </c>
      <c r="N416" s="7" t="e">
        <f t="shared" si="26"/>
        <v>#DIV/0!</v>
      </c>
      <c r="O416" s="8">
        <f t="shared" si="27"/>
        <v>0</v>
      </c>
      <c r="P416" s="6">
        <v>5610</v>
      </c>
    </row>
    <row r="417" spans="1:16" x14ac:dyDescent="0.25">
      <c r="A417" s="4">
        <v>108</v>
      </c>
      <c r="B417" s="4">
        <v>1300</v>
      </c>
      <c r="C417" s="4">
        <v>22700</v>
      </c>
      <c r="D417" s="5" t="s">
        <v>81</v>
      </c>
      <c r="E417" s="6">
        <v>76560.08</v>
      </c>
      <c r="F417" s="6">
        <v>0</v>
      </c>
      <c r="G417" s="6">
        <v>0</v>
      </c>
      <c r="H417" s="6">
        <v>76560.08</v>
      </c>
      <c r="I417" s="6">
        <v>58389.83</v>
      </c>
      <c r="J417" s="7">
        <f t="shared" si="24"/>
        <v>0.76266678404724764</v>
      </c>
      <c r="K417" s="6">
        <v>9731.64</v>
      </c>
      <c r="L417" s="7">
        <f t="shared" si="25"/>
        <v>0.12711115244393684</v>
      </c>
      <c r="M417" s="6">
        <v>9731.64</v>
      </c>
      <c r="N417" s="7">
        <f t="shared" si="26"/>
        <v>1</v>
      </c>
      <c r="O417" s="8">
        <f t="shared" si="27"/>
        <v>0</v>
      </c>
      <c r="P417" s="6">
        <v>18170.25</v>
      </c>
    </row>
    <row r="418" spans="1:16" x14ac:dyDescent="0.25">
      <c r="A418" s="4">
        <v>108</v>
      </c>
      <c r="B418" s="4">
        <v>1300</v>
      </c>
      <c r="C418" s="4">
        <v>22709</v>
      </c>
      <c r="D418" s="5" t="s">
        <v>70</v>
      </c>
      <c r="E418" s="6">
        <v>16010.46</v>
      </c>
      <c r="F418" s="6">
        <v>0</v>
      </c>
      <c r="G418" s="6">
        <v>0</v>
      </c>
      <c r="H418" s="6">
        <v>16010.46</v>
      </c>
      <c r="I418" s="6">
        <v>11777.1</v>
      </c>
      <c r="J418" s="7">
        <f t="shared" si="24"/>
        <v>0.7355878594368932</v>
      </c>
      <c r="K418" s="6">
        <v>0</v>
      </c>
      <c r="L418" s="7">
        <f t="shared" si="25"/>
        <v>0</v>
      </c>
      <c r="M418" s="6">
        <v>0</v>
      </c>
      <c r="N418" s="7" t="e">
        <f t="shared" si="26"/>
        <v>#DIV/0!</v>
      </c>
      <c r="O418" s="8">
        <f t="shared" si="27"/>
        <v>0</v>
      </c>
      <c r="P418" s="6">
        <v>4233.3599999999997</v>
      </c>
    </row>
    <row r="419" spans="1:16" x14ac:dyDescent="0.25">
      <c r="A419" s="4">
        <v>108</v>
      </c>
      <c r="B419" s="4">
        <v>1300</v>
      </c>
      <c r="C419" s="4">
        <v>48001</v>
      </c>
      <c r="D419" s="5" t="s">
        <v>208</v>
      </c>
      <c r="E419" s="6">
        <v>21000</v>
      </c>
      <c r="F419" s="6">
        <v>0</v>
      </c>
      <c r="G419" s="6">
        <v>0</v>
      </c>
      <c r="H419" s="6">
        <v>21000</v>
      </c>
      <c r="I419" s="6">
        <v>0</v>
      </c>
      <c r="J419" s="7">
        <f t="shared" si="24"/>
        <v>0</v>
      </c>
      <c r="K419" s="6">
        <v>0</v>
      </c>
      <c r="L419" s="7">
        <f t="shared" si="25"/>
        <v>0</v>
      </c>
      <c r="M419" s="6">
        <v>0</v>
      </c>
      <c r="N419" s="7" t="e">
        <f t="shared" si="26"/>
        <v>#DIV/0!</v>
      </c>
      <c r="O419" s="8">
        <f t="shared" si="27"/>
        <v>0</v>
      </c>
      <c r="P419" s="6">
        <v>7000</v>
      </c>
    </row>
    <row r="420" spans="1:16" x14ac:dyDescent="0.25">
      <c r="A420" s="4">
        <v>108</v>
      </c>
      <c r="B420" s="4">
        <v>1320</v>
      </c>
      <c r="C420" s="4">
        <v>12000</v>
      </c>
      <c r="D420" s="5" t="s">
        <v>36</v>
      </c>
      <c r="E420" s="6">
        <v>17646.95</v>
      </c>
      <c r="F420" s="6">
        <v>0</v>
      </c>
      <c r="G420" s="6">
        <v>0</v>
      </c>
      <c r="H420" s="6">
        <v>17646.95</v>
      </c>
      <c r="I420" s="6">
        <v>19747.259999999998</v>
      </c>
      <c r="J420" s="7">
        <f t="shared" si="24"/>
        <v>1.1190183006128536</v>
      </c>
      <c r="K420" s="6">
        <v>19747.259999999998</v>
      </c>
      <c r="L420" s="7">
        <f t="shared" si="25"/>
        <v>1.1190183006128536</v>
      </c>
      <c r="M420" s="6">
        <v>19747.259999999998</v>
      </c>
      <c r="N420" s="7">
        <f t="shared" si="26"/>
        <v>1</v>
      </c>
      <c r="O420" s="8">
        <f t="shared" si="27"/>
        <v>0</v>
      </c>
      <c r="P420" s="6">
        <v>-2100.31</v>
      </c>
    </row>
    <row r="421" spans="1:16" x14ac:dyDescent="0.25">
      <c r="A421" s="4">
        <v>108</v>
      </c>
      <c r="B421" s="4">
        <v>1320</v>
      </c>
      <c r="C421" s="4">
        <v>12001</v>
      </c>
      <c r="D421" s="5" t="s">
        <v>37</v>
      </c>
      <c r="E421" s="6">
        <v>31035.42</v>
      </c>
      <c r="F421" s="6">
        <v>0</v>
      </c>
      <c r="G421" s="6">
        <v>0</v>
      </c>
      <c r="H421" s="6">
        <v>31035.42</v>
      </c>
      <c r="I421" s="6">
        <v>0</v>
      </c>
      <c r="J421" s="7">
        <f t="shared" si="24"/>
        <v>0</v>
      </c>
      <c r="K421" s="6">
        <v>0</v>
      </c>
      <c r="L421" s="7">
        <f t="shared" si="25"/>
        <v>0</v>
      </c>
      <c r="M421" s="6">
        <v>0</v>
      </c>
      <c r="N421" s="7" t="e">
        <f t="shared" si="26"/>
        <v>#DIV/0!</v>
      </c>
      <c r="O421" s="8">
        <f t="shared" si="27"/>
        <v>0</v>
      </c>
      <c r="P421" s="6">
        <v>31035.42</v>
      </c>
    </row>
    <row r="422" spans="1:16" x14ac:dyDescent="0.25">
      <c r="A422" s="4">
        <v>108</v>
      </c>
      <c r="B422" s="4">
        <v>1320</v>
      </c>
      <c r="C422" s="4">
        <v>12003</v>
      </c>
      <c r="D422" s="5" t="s">
        <v>14</v>
      </c>
      <c r="E422" s="6">
        <v>1865932.88</v>
      </c>
      <c r="F422" s="6">
        <v>0</v>
      </c>
      <c r="G422" s="6">
        <v>0</v>
      </c>
      <c r="H422" s="6">
        <v>1865932.88</v>
      </c>
      <c r="I422" s="6">
        <v>363372.22</v>
      </c>
      <c r="J422" s="7">
        <f t="shared" si="24"/>
        <v>0.19474024167471662</v>
      </c>
      <c r="K422" s="6">
        <v>363372.22</v>
      </c>
      <c r="L422" s="7">
        <f t="shared" si="25"/>
        <v>0.19474024167471662</v>
      </c>
      <c r="M422" s="6">
        <v>363372.22</v>
      </c>
      <c r="N422" s="7">
        <f t="shared" si="26"/>
        <v>1</v>
      </c>
      <c r="O422" s="8">
        <f t="shared" si="27"/>
        <v>0</v>
      </c>
      <c r="P422" s="6">
        <v>1502560.66</v>
      </c>
    </row>
    <row r="423" spans="1:16" x14ac:dyDescent="0.25">
      <c r="A423" s="4">
        <v>108</v>
      </c>
      <c r="B423" s="4">
        <v>1320</v>
      </c>
      <c r="C423" s="4">
        <v>12004</v>
      </c>
      <c r="D423" s="5" t="s">
        <v>209</v>
      </c>
      <c r="E423" s="6">
        <v>0</v>
      </c>
      <c r="F423" s="6">
        <v>0</v>
      </c>
      <c r="G423" s="6">
        <v>0</v>
      </c>
      <c r="H423" s="6">
        <v>0</v>
      </c>
      <c r="I423" s="6">
        <v>10220.07</v>
      </c>
      <c r="J423" s="7" t="e">
        <f t="shared" si="24"/>
        <v>#DIV/0!</v>
      </c>
      <c r="K423" s="6">
        <v>10220.07</v>
      </c>
      <c r="L423" s="7" t="e">
        <f t="shared" si="25"/>
        <v>#DIV/0!</v>
      </c>
      <c r="M423" s="6">
        <v>10220.07</v>
      </c>
      <c r="N423" s="7">
        <f t="shared" si="26"/>
        <v>1</v>
      </c>
      <c r="O423" s="8">
        <f t="shared" si="27"/>
        <v>0</v>
      </c>
      <c r="P423" s="6">
        <v>-10220.07</v>
      </c>
    </row>
    <row r="424" spans="1:16" x14ac:dyDescent="0.25">
      <c r="A424" s="4">
        <v>108</v>
      </c>
      <c r="B424" s="4">
        <v>1320</v>
      </c>
      <c r="C424" s="4">
        <v>12006</v>
      </c>
      <c r="D424" s="5" t="s">
        <v>15</v>
      </c>
      <c r="E424" s="6">
        <v>412002.88</v>
      </c>
      <c r="F424" s="6">
        <v>0</v>
      </c>
      <c r="G424" s="6">
        <v>0</v>
      </c>
      <c r="H424" s="6">
        <v>412002.88</v>
      </c>
      <c r="I424" s="6">
        <v>81721.02</v>
      </c>
      <c r="J424" s="7">
        <f t="shared" si="24"/>
        <v>0.19835060376276983</v>
      </c>
      <c r="K424" s="6">
        <v>81721.02</v>
      </c>
      <c r="L424" s="7">
        <f t="shared" si="25"/>
        <v>0.19835060376276983</v>
      </c>
      <c r="M424" s="6">
        <v>81721.02</v>
      </c>
      <c r="N424" s="7">
        <f t="shared" si="26"/>
        <v>1</v>
      </c>
      <c r="O424" s="8">
        <f t="shared" si="27"/>
        <v>0</v>
      </c>
      <c r="P424" s="6">
        <v>330281.86</v>
      </c>
    </row>
    <row r="425" spans="1:16" x14ac:dyDescent="0.25">
      <c r="A425" s="4">
        <v>108</v>
      </c>
      <c r="B425" s="4">
        <v>1320</v>
      </c>
      <c r="C425" s="4">
        <v>12100</v>
      </c>
      <c r="D425" s="5" t="s">
        <v>16</v>
      </c>
      <c r="E425" s="6">
        <v>975350.49</v>
      </c>
      <c r="F425" s="6">
        <v>0</v>
      </c>
      <c r="G425" s="6">
        <v>0</v>
      </c>
      <c r="H425" s="6">
        <v>975350.49</v>
      </c>
      <c r="I425" s="6">
        <v>189761.38</v>
      </c>
      <c r="J425" s="7">
        <f t="shared" si="24"/>
        <v>0.19455711761625302</v>
      </c>
      <c r="K425" s="6">
        <v>189761.38</v>
      </c>
      <c r="L425" s="7">
        <f t="shared" si="25"/>
        <v>0.19455711761625302</v>
      </c>
      <c r="M425" s="6">
        <v>189761.38</v>
      </c>
      <c r="N425" s="7">
        <f t="shared" si="26"/>
        <v>1</v>
      </c>
      <c r="O425" s="8">
        <f t="shared" si="27"/>
        <v>0</v>
      </c>
      <c r="P425" s="6">
        <v>785589.11</v>
      </c>
    </row>
    <row r="426" spans="1:16" x14ac:dyDescent="0.25">
      <c r="A426" s="4">
        <v>108</v>
      </c>
      <c r="B426" s="4">
        <v>1320</v>
      </c>
      <c r="C426" s="4">
        <v>12101</v>
      </c>
      <c r="D426" s="5" t="s">
        <v>17</v>
      </c>
      <c r="E426" s="6">
        <v>4988980.9000000004</v>
      </c>
      <c r="F426" s="6">
        <v>0</v>
      </c>
      <c r="G426" s="6">
        <v>0</v>
      </c>
      <c r="H426" s="6">
        <v>4988980.9000000004</v>
      </c>
      <c r="I426" s="6">
        <v>977240.41</v>
      </c>
      <c r="J426" s="7">
        <f t="shared" si="24"/>
        <v>0.19587976574534491</v>
      </c>
      <c r="K426" s="6">
        <v>977240.41</v>
      </c>
      <c r="L426" s="7">
        <f t="shared" si="25"/>
        <v>0.19587976574534491</v>
      </c>
      <c r="M426" s="6">
        <v>977240.41</v>
      </c>
      <c r="N426" s="7">
        <f t="shared" si="26"/>
        <v>1</v>
      </c>
      <c r="O426" s="8">
        <f t="shared" si="27"/>
        <v>0</v>
      </c>
      <c r="P426" s="6">
        <v>4011740.49</v>
      </c>
    </row>
    <row r="427" spans="1:16" x14ac:dyDescent="0.25">
      <c r="A427" s="4">
        <v>108</v>
      </c>
      <c r="B427" s="4">
        <v>1320</v>
      </c>
      <c r="C427" s="4">
        <v>12103</v>
      </c>
      <c r="D427" s="5" t="s">
        <v>204</v>
      </c>
      <c r="E427" s="6">
        <v>112.31</v>
      </c>
      <c r="F427" s="6">
        <v>0</v>
      </c>
      <c r="G427" s="6">
        <v>0</v>
      </c>
      <c r="H427" s="6">
        <v>112.31</v>
      </c>
      <c r="I427" s="6">
        <v>1696.84</v>
      </c>
      <c r="J427" s="7">
        <f t="shared" si="24"/>
        <v>15.108538865639746</v>
      </c>
      <c r="K427" s="6">
        <v>1696.84</v>
      </c>
      <c r="L427" s="7">
        <f t="shared" si="25"/>
        <v>15.108538865639746</v>
      </c>
      <c r="M427" s="6">
        <v>1696.84</v>
      </c>
      <c r="N427" s="7">
        <f t="shared" si="26"/>
        <v>1</v>
      </c>
      <c r="O427" s="8">
        <f t="shared" si="27"/>
        <v>0</v>
      </c>
      <c r="P427" s="6">
        <v>-1584.53</v>
      </c>
    </row>
    <row r="428" spans="1:16" x14ac:dyDescent="0.25">
      <c r="A428" s="4">
        <v>108</v>
      </c>
      <c r="B428" s="4">
        <v>1320</v>
      </c>
      <c r="C428" s="4">
        <v>15000</v>
      </c>
      <c r="D428" s="5" t="s">
        <v>18</v>
      </c>
      <c r="E428" s="6">
        <v>853469.49</v>
      </c>
      <c r="F428" s="6">
        <v>0</v>
      </c>
      <c r="G428" s="6">
        <v>0</v>
      </c>
      <c r="H428" s="6">
        <v>853469.49</v>
      </c>
      <c r="I428" s="6">
        <v>268261.27</v>
      </c>
      <c r="J428" s="7">
        <f t="shared" si="24"/>
        <v>0.31431852355964129</v>
      </c>
      <c r="K428" s="6">
        <v>268261.27</v>
      </c>
      <c r="L428" s="7">
        <f t="shared" si="25"/>
        <v>0.31431852355964129</v>
      </c>
      <c r="M428" s="6">
        <v>268261.27</v>
      </c>
      <c r="N428" s="7">
        <f t="shared" si="26"/>
        <v>1</v>
      </c>
      <c r="O428" s="8">
        <f t="shared" si="27"/>
        <v>0</v>
      </c>
      <c r="P428" s="6">
        <v>585208.22</v>
      </c>
    </row>
    <row r="429" spans="1:16" x14ac:dyDescent="0.25">
      <c r="A429" s="4">
        <v>108</v>
      </c>
      <c r="B429" s="4">
        <v>1320</v>
      </c>
      <c r="C429" s="4">
        <v>16000</v>
      </c>
      <c r="D429" s="5" t="s">
        <v>19</v>
      </c>
      <c r="E429" s="6">
        <v>2796294.01</v>
      </c>
      <c r="F429" s="6">
        <v>0</v>
      </c>
      <c r="G429" s="6">
        <v>0</v>
      </c>
      <c r="H429" s="6">
        <v>2796294.01</v>
      </c>
      <c r="I429" s="6">
        <v>835051.16</v>
      </c>
      <c r="J429" s="7">
        <f t="shared" si="24"/>
        <v>0.29862781131516286</v>
      </c>
      <c r="K429" s="6">
        <v>835051.16</v>
      </c>
      <c r="L429" s="7">
        <f t="shared" si="25"/>
        <v>0.29862781131516286</v>
      </c>
      <c r="M429" s="6">
        <v>589313.48</v>
      </c>
      <c r="N429" s="7">
        <f t="shared" si="26"/>
        <v>0.70572140753627588</v>
      </c>
      <c r="O429" s="8">
        <f t="shared" si="27"/>
        <v>245737.68000000005</v>
      </c>
      <c r="P429" s="6">
        <v>1961242.85</v>
      </c>
    </row>
    <row r="430" spans="1:16" x14ac:dyDescent="0.25">
      <c r="A430" s="4">
        <v>108</v>
      </c>
      <c r="B430" s="4">
        <v>1320</v>
      </c>
      <c r="C430" s="4">
        <v>20400</v>
      </c>
      <c r="D430" s="5" t="s">
        <v>210</v>
      </c>
      <c r="E430" s="6">
        <v>249435.36</v>
      </c>
      <c r="F430" s="6">
        <v>0</v>
      </c>
      <c r="G430" s="6">
        <v>0</v>
      </c>
      <c r="H430" s="6">
        <v>249435.36</v>
      </c>
      <c r="I430" s="6">
        <v>249435.55</v>
      </c>
      <c r="J430" s="7">
        <f t="shared" si="24"/>
        <v>1.0000007617203912</v>
      </c>
      <c r="K430" s="6">
        <v>20786.28</v>
      </c>
      <c r="L430" s="7">
        <f t="shared" si="25"/>
        <v>8.3333333333333329E-2</v>
      </c>
      <c r="M430" s="6">
        <v>20786.28</v>
      </c>
      <c r="N430" s="7">
        <f t="shared" si="26"/>
        <v>1</v>
      </c>
      <c r="O430" s="8">
        <f t="shared" si="27"/>
        <v>0</v>
      </c>
      <c r="P430" s="6">
        <v>-13399.83</v>
      </c>
    </row>
    <row r="431" spans="1:16" x14ac:dyDescent="0.25">
      <c r="A431" s="4">
        <v>108</v>
      </c>
      <c r="B431" s="4">
        <v>1320</v>
      </c>
      <c r="C431" s="4">
        <v>21300</v>
      </c>
      <c r="D431" s="5" t="s">
        <v>74</v>
      </c>
      <c r="E431" s="6">
        <v>1740.02</v>
      </c>
      <c r="F431" s="6">
        <v>0</v>
      </c>
      <c r="G431" s="6">
        <v>0</v>
      </c>
      <c r="H431" s="6">
        <v>1740.02</v>
      </c>
      <c r="I431" s="6">
        <v>17908</v>
      </c>
      <c r="J431" s="7">
        <f t="shared" si="24"/>
        <v>10.291835726026138</v>
      </c>
      <c r="K431" s="6">
        <v>0</v>
      </c>
      <c r="L431" s="7">
        <f t="shared" si="25"/>
        <v>0</v>
      </c>
      <c r="M431" s="6">
        <v>0</v>
      </c>
      <c r="N431" s="7" t="e">
        <f t="shared" si="26"/>
        <v>#DIV/0!</v>
      </c>
      <c r="O431" s="8">
        <f t="shared" si="27"/>
        <v>0</v>
      </c>
      <c r="P431" s="6">
        <v>-16167.98</v>
      </c>
    </row>
    <row r="432" spans="1:16" x14ac:dyDescent="0.25">
      <c r="A432" s="4">
        <v>108</v>
      </c>
      <c r="B432" s="4">
        <v>1320</v>
      </c>
      <c r="C432" s="4">
        <v>21400</v>
      </c>
      <c r="D432" s="5" t="s">
        <v>156</v>
      </c>
      <c r="E432" s="6">
        <v>2816.21</v>
      </c>
      <c r="F432" s="6">
        <v>0</v>
      </c>
      <c r="G432" s="6">
        <v>0</v>
      </c>
      <c r="H432" s="6">
        <v>2816.21</v>
      </c>
      <c r="I432" s="6">
        <v>2816.21</v>
      </c>
      <c r="J432" s="7">
        <f t="shared" si="24"/>
        <v>1</v>
      </c>
      <c r="K432" s="6">
        <v>0</v>
      </c>
      <c r="L432" s="7">
        <f t="shared" si="25"/>
        <v>0</v>
      </c>
      <c r="M432" s="6">
        <v>0</v>
      </c>
      <c r="N432" s="7" t="e">
        <f t="shared" si="26"/>
        <v>#DIV/0!</v>
      </c>
      <c r="O432" s="8">
        <f t="shared" si="27"/>
        <v>0</v>
      </c>
      <c r="P432" s="6">
        <v>0</v>
      </c>
    </row>
    <row r="433" spans="1:16" x14ac:dyDescent="0.25">
      <c r="A433" s="4">
        <v>108</v>
      </c>
      <c r="B433" s="4">
        <v>1320</v>
      </c>
      <c r="C433" s="4">
        <v>22104</v>
      </c>
      <c r="D433" s="5" t="s">
        <v>161</v>
      </c>
      <c r="E433" s="6">
        <v>139799.16</v>
      </c>
      <c r="F433" s="6">
        <v>0</v>
      </c>
      <c r="G433" s="6">
        <v>0</v>
      </c>
      <c r="H433" s="6">
        <v>139799.16</v>
      </c>
      <c r="I433" s="6">
        <v>139799.16</v>
      </c>
      <c r="J433" s="7">
        <f t="shared" si="24"/>
        <v>1</v>
      </c>
      <c r="K433" s="6">
        <v>0</v>
      </c>
      <c r="L433" s="7">
        <f t="shared" si="25"/>
        <v>0</v>
      </c>
      <c r="M433" s="6">
        <v>0</v>
      </c>
      <c r="N433" s="7" t="e">
        <f t="shared" si="26"/>
        <v>#DIV/0!</v>
      </c>
      <c r="O433" s="8">
        <f t="shared" si="27"/>
        <v>0</v>
      </c>
      <c r="P433" s="6">
        <v>0</v>
      </c>
    </row>
    <row r="434" spans="1:16" x14ac:dyDescent="0.25">
      <c r="A434" s="4">
        <v>108</v>
      </c>
      <c r="B434" s="4">
        <v>1320</v>
      </c>
      <c r="C434" s="4">
        <v>22113</v>
      </c>
      <c r="D434" s="5" t="s">
        <v>211</v>
      </c>
      <c r="E434" s="6">
        <v>1972.87</v>
      </c>
      <c r="F434" s="6">
        <v>0</v>
      </c>
      <c r="G434" s="6">
        <v>0</v>
      </c>
      <c r="H434" s="6">
        <v>1972.87</v>
      </c>
      <c r="I434" s="6">
        <v>1248.51</v>
      </c>
      <c r="J434" s="7">
        <f t="shared" si="24"/>
        <v>0.63283946737494112</v>
      </c>
      <c r="K434" s="6">
        <v>1248.51</v>
      </c>
      <c r="L434" s="7">
        <f t="shared" si="25"/>
        <v>0.63283946737494112</v>
      </c>
      <c r="M434" s="6">
        <v>0</v>
      </c>
      <c r="N434" s="7">
        <f t="shared" si="26"/>
        <v>0</v>
      </c>
      <c r="O434" s="8">
        <f t="shared" si="27"/>
        <v>1248.51</v>
      </c>
      <c r="P434" s="6">
        <v>724.36</v>
      </c>
    </row>
    <row r="435" spans="1:16" x14ac:dyDescent="0.25">
      <c r="A435" s="4">
        <v>108</v>
      </c>
      <c r="B435" s="4">
        <v>1320</v>
      </c>
      <c r="C435" s="4">
        <v>22114</v>
      </c>
      <c r="D435" s="5" t="s">
        <v>205</v>
      </c>
      <c r="E435" s="6">
        <v>14000</v>
      </c>
      <c r="F435" s="6">
        <v>0</v>
      </c>
      <c r="G435" s="6">
        <v>0</v>
      </c>
      <c r="H435" s="6">
        <v>14000</v>
      </c>
      <c r="I435" s="6">
        <v>3695.07</v>
      </c>
      <c r="J435" s="7">
        <f t="shared" si="24"/>
        <v>0.26393357142857143</v>
      </c>
      <c r="K435" s="6">
        <v>0</v>
      </c>
      <c r="L435" s="7">
        <f t="shared" si="25"/>
        <v>0</v>
      </c>
      <c r="M435" s="6">
        <v>0</v>
      </c>
      <c r="N435" s="7" t="e">
        <f t="shared" si="26"/>
        <v>#DIV/0!</v>
      </c>
      <c r="O435" s="8">
        <f t="shared" si="27"/>
        <v>0</v>
      </c>
      <c r="P435" s="6">
        <v>10304.93</v>
      </c>
    </row>
    <row r="436" spans="1:16" x14ac:dyDescent="0.25">
      <c r="A436" s="4">
        <v>108</v>
      </c>
      <c r="B436" s="4">
        <v>1320</v>
      </c>
      <c r="C436" s="4">
        <v>22701</v>
      </c>
      <c r="D436" s="5" t="s">
        <v>212</v>
      </c>
      <c r="E436" s="6">
        <v>22203.5</v>
      </c>
      <c r="F436" s="6">
        <v>0</v>
      </c>
      <c r="G436" s="6">
        <v>0</v>
      </c>
      <c r="H436" s="6">
        <v>22203.5</v>
      </c>
      <c r="I436" s="6">
        <v>0</v>
      </c>
      <c r="J436" s="7">
        <f t="shared" si="24"/>
        <v>0</v>
      </c>
      <c r="K436" s="6">
        <v>0</v>
      </c>
      <c r="L436" s="7">
        <f t="shared" si="25"/>
        <v>0</v>
      </c>
      <c r="M436" s="6">
        <v>0</v>
      </c>
      <c r="N436" s="7" t="e">
        <f t="shared" si="26"/>
        <v>#DIV/0!</v>
      </c>
      <c r="O436" s="8">
        <f t="shared" si="27"/>
        <v>0</v>
      </c>
      <c r="P436" s="6">
        <v>22203.5</v>
      </c>
    </row>
    <row r="437" spans="1:16" x14ac:dyDescent="0.25">
      <c r="A437" s="4">
        <v>108</v>
      </c>
      <c r="B437" s="4">
        <v>1320</v>
      </c>
      <c r="C437" s="4">
        <v>62300</v>
      </c>
      <c r="D437" s="5" t="s">
        <v>213</v>
      </c>
      <c r="E437" s="6">
        <v>10000</v>
      </c>
      <c r="F437" s="6">
        <v>0</v>
      </c>
      <c r="G437" s="6">
        <v>0</v>
      </c>
      <c r="H437" s="6">
        <v>10000</v>
      </c>
      <c r="I437" s="6">
        <v>0</v>
      </c>
      <c r="J437" s="7">
        <f t="shared" si="24"/>
        <v>0</v>
      </c>
      <c r="K437" s="6">
        <v>0</v>
      </c>
      <c r="L437" s="7">
        <f t="shared" si="25"/>
        <v>0</v>
      </c>
      <c r="M437" s="6">
        <v>0</v>
      </c>
      <c r="N437" s="7" t="e">
        <f t="shared" si="26"/>
        <v>#DIV/0!</v>
      </c>
      <c r="O437" s="8">
        <f t="shared" si="27"/>
        <v>0</v>
      </c>
      <c r="P437" s="6">
        <v>10000</v>
      </c>
    </row>
    <row r="438" spans="1:16" x14ac:dyDescent="0.25">
      <c r="A438" s="4">
        <v>108</v>
      </c>
      <c r="B438" s="4">
        <v>1320</v>
      </c>
      <c r="C438" s="4">
        <v>62500</v>
      </c>
      <c r="D438" s="5" t="s">
        <v>214</v>
      </c>
      <c r="E438" s="6">
        <v>0</v>
      </c>
      <c r="F438" s="6">
        <v>60000</v>
      </c>
      <c r="G438" s="6">
        <v>60000</v>
      </c>
      <c r="H438" s="6">
        <v>60000</v>
      </c>
      <c r="I438" s="6">
        <v>0</v>
      </c>
      <c r="J438" s="7">
        <f t="shared" si="24"/>
        <v>0</v>
      </c>
      <c r="K438" s="6">
        <v>0</v>
      </c>
      <c r="L438" s="7">
        <f t="shared" si="25"/>
        <v>0</v>
      </c>
      <c r="M438" s="6">
        <v>0</v>
      </c>
      <c r="N438" s="7" t="e">
        <f t="shared" si="26"/>
        <v>#DIV/0!</v>
      </c>
      <c r="O438" s="8">
        <f t="shared" si="27"/>
        <v>0</v>
      </c>
      <c r="P438" s="6">
        <v>60000</v>
      </c>
    </row>
    <row r="439" spans="1:16" x14ac:dyDescent="0.25">
      <c r="A439" s="4">
        <v>108</v>
      </c>
      <c r="B439" s="4">
        <v>1322</v>
      </c>
      <c r="C439" s="4">
        <v>21300</v>
      </c>
      <c r="D439" s="5" t="s">
        <v>142</v>
      </c>
      <c r="E439" s="6">
        <v>0</v>
      </c>
      <c r="F439" s="6">
        <v>0</v>
      </c>
      <c r="G439" s="6">
        <v>0</v>
      </c>
      <c r="H439" s="6">
        <v>0</v>
      </c>
      <c r="I439" s="6">
        <v>18143.900000000001</v>
      </c>
      <c r="J439" s="7" t="e">
        <f t="shared" si="24"/>
        <v>#DIV/0!</v>
      </c>
      <c r="K439" s="6">
        <v>0</v>
      </c>
      <c r="L439" s="7" t="e">
        <f t="shared" si="25"/>
        <v>#DIV/0!</v>
      </c>
      <c r="M439" s="6">
        <v>0</v>
      </c>
      <c r="N439" s="7" t="e">
        <f t="shared" si="26"/>
        <v>#DIV/0!</v>
      </c>
      <c r="O439" s="8">
        <f t="shared" si="27"/>
        <v>0</v>
      </c>
      <c r="P439" s="6">
        <v>-18143.900000000001</v>
      </c>
    </row>
    <row r="440" spans="1:16" x14ac:dyDescent="0.25">
      <c r="A440" s="4">
        <v>108</v>
      </c>
      <c r="B440" s="4">
        <v>1330</v>
      </c>
      <c r="C440" s="4">
        <v>22101</v>
      </c>
      <c r="D440" s="5" t="s">
        <v>76</v>
      </c>
      <c r="E440" s="6">
        <v>1712.36</v>
      </c>
      <c r="F440" s="6">
        <v>0</v>
      </c>
      <c r="G440" s="6">
        <v>0</v>
      </c>
      <c r="H440" s="6">
        <v>1712.36</v>
      </c>
      <c r="I440" s="6">
        <v>1712.36</v>
      </c>
      <c r="J440" s="7">
        <f t="shared" si="24"/>
        <v>1</v>
      </c>
      <c r="K440" s="6">
        <v>0</v>
      </c>
      <c r="L440" s="7">
        <f t="shared" si="25"/>
        <v>0</v>
      </c>
      <c r="M440" s="6">
        <v>0</v>
      </c>
      <c r="N440" s="7" t="e">
        <f t="shared" si="26"/>
        <v>#DIV/0!</v>
      </c>
      <c r="O440" s="8">
        <f t="shared" si="27"/>
        <v>0</v>
      </c>
      <c r="P440" s="6">
        <v>0</v>
      </c>
    </row>
    <row r="441" spans="1:16" x14ac:dyDescent="0.25">
      <c r="A441" s="4">
        <v>108</v>
      </c>
      <c r="B441" s="4">
        <v>1330</v>
      </c>
      <c r="C441" s="4">
        <v>22724</v>
      </c>
      <c r="D441" s="5" t="s">
        <v>215</v>
      </c>
      <c r="E441" s="6">
        <v>189274.33</v>
      </c>
      <c r="F441" s="6">
        <v>0</v>
      </c>
      <c r="G441" s="6">
        <v>0</v>
      </c>
      <c r="H441" s="6">
        <v>189274.33</v>
      </c>
      <c r="I441" s="6">
        <v>189274.33</v>
      </c>
      <c r="J441" s="7">
        <f t="shared" si="24"/>
        <v>1</v>
      </c>
      <c r="K441" s="6">
        <v>31545.72</v>
      </c>
      <c r="L441" s="7">
        <f t="shared" si="25"/>
        <v>0.16666665786110565</v>
      </c>
      <c r="M441" s="6">
        <v>31545.72</v>
      </c>
      <c r="N441" s="7">
        <f t="shared" si="26"/>
        <v>1</v>
      </c>
      <c r="O441" s="8">
        <f t="shared" si="27"/>
        <v>0</v>
      </c>
      <c r="P441" s="6">
        <v>0</v>
      </c>
    </row>
    <row r="442" spans="1:16" x14ac:dyDescent="0.25">
      <c r="A442" s="4">
        <v>108</v>
      </c>
      <c r="B442" s="4">
        <v>1350</v>
      </c>
      <c r="C442" s="4">
        <v>13000</v>
      </c>
      <c r="D442" s="5" t="s">
        <v>216</v>
      </c>
      <c r="E442" s="6">
        <v>434269.14</v>
      </c>
      <c r="F442" s="6">
        <v>0</v>
      </c>
      <c r="G442" s="6">
        <v>0</v>
      </c>
      <c r="H442" s="6">
        <v>434269.14</v>
      </c>
      <c r="I442" s="6">
        <v>81889.11</v>
      </c>
      <c r="J442" s="7">
        <f t="shared" si="24"/>
        <v>0.18856764724290562</v>
      </c>
      <c r="K442" s="6">
        <v>81889.11</v>
      </c>
      <c r="L442" s="7">
        <f t="shared" si="25"/>
        <v>0.18856764724290562</v>
      </c>
      <c r="M442" s="6">
        <v>81889.11</v>
      </c>
      <c r="N442" s="7">
        <f t="shared" si="26"/>
        <v>1</v>
      </c>
      <c r="O442" s="8">
        <f t="shared" si="27"/>
        <v>0</v>
      </c>
      <c r="P442" s="6">
        <v>352380.03</v>
      </c>
    </row>
    <row r="443" spans="1:16" x14ac:dyDescent="0.25">
      <c r="A443" s="4">
        <v>108</v>
      </c>
      <c r="B443" s="4">
        <v>1350</v>
      </c>
      <c r="C443" s="4">
        <v>13002</v>
      </c>
      <c r="D443" s="5" t="s">
        <v>40</v>
      </c>
      <c r="E443" s="6">
        <v>525414.66</v>
      </c>
      <c r="F443" s="6">
        <v>0</v>
      </c>
      <c r="G443" s="6">
        <v>0</v>
      </c>
      <c r="H443" s="6">
        <v>525414.66</v>
      </c>
      <c r="I443" s="6">
        <v>89479.52</v>
      </c>
      <c r="J443" s="7">
        <f t="shared" si="24"/>
        <v>0.17030267103700533</v>
      </c>
      <c r="K443" s="6">
        <v>89479.52</v>
      </c>
      <c r="L443" s="7">
        <f t="shared" si="25"/>
        <v>0.17030267103700533</v>
      </c>
      <c r="M443" s="6">
        <v>89479.52</v>
      </c>
      <c r="N443" s="7">
        <f t="shared" si="26"/>
        <v>1</v>
      </c>
      <c r="O443" s="8">
        <f t="shared" si="27"/>
        <v>0</v>
      </c>
      <c r="P443" s="6">
        <v>435935.14</v>
      </c>
    </row>
    <row r="444" spans="1:16" x14ac:dyDescent="0.25">
      <c r="A444" s="4">
        <v>108</v>
      </c>
      <c r="B444" s="4">
        <v>1350</v>
      </c>
      <c r="C444" s="4">
        <v>13100</v>
      </c>
      <c r="D444" s="5" t="s">
        <v>41</v>
      </c>
      <c r="E444" s="6">
        <v>620911.47</v>
      </c>
      <c r="F444" s="6">
        <v>0</v>
      </c>
      <c r="G444" s="6">
        <v>0</v>
      </c>
      <c r="H444" s="6">
        <v>620911.47</v>
      </c>
      <c r="I444" s="6">
        <v>130929.35</v>
      </c>
      <c r="J444" s="7">
        <f t="shared" si="24"/>
        <v>0.2108663735910693</v>
      </c>
      <c r="K444" s="6">
        <v>130929.35</v>
      </c>
      <c r="L444" s="7">
        <f t="shared" si="25"/>
        <v>0.2108663735910693</v>
      </c>
      <c r="M444" s="6">
        <v>130929.35</v>
      </c>
      <c r="N444" s="7">
        <f t="shared" si="26"/>
        <v>1</v>
      </c>
      <c r="O444" s="8">
        <f t="shared" si="27"/>
        <v>0</v>
      </c>
      <c r="P444" s="6">
        <v>489982.12</v>
      </c>
    </row>
    <row r="445" spans="1:16" x14ac:dyDescent="0.25">
      <c r="A445" s="4">
        <v>108</v>
      </c>
      <c r="B445" s="4">
        <v>1350</v>
      </c>
      <c r="C445" s="4">
        <v>16000</v>
      </c>
      <c r="D445" s="5" t="s">
        <v>19</v>
      </c>
      <c r="E445" s="6">
        <v>460727.02</v>
      </c>
      <c r="F445" s="6">
        <v>0</v>
      </c>
      <c r="G445" s="6">
        <v>0</v>
      </c>
      <c r="H445" s="6">
        <v>460727.02</v>
      </c>
      <c r="I445" s="6">
        <v>118440.6</v>
      </c>
      <c r="J445" s="7">
        <f t="shared" si="24"/>
        <v>0.25707326650822432</v>
      </c>
      <c r="K445" s="6">
        <v>118440.6</v>
      </c>
      <c r="L445" s="7">
        <f t="shared" si="25"/>
        <v>0.25707326650822432</v>
      </c>
      <c r="M445" s="6">
        <v>85994.94</v>
      </c>
      <c r="N445" s="7">
        <f t="shared" si="26"/>
        <v>0.72605964508791743</v>
      </c>
      <c r="O445" s="8">
        <f t="shared" si="27"/>
        <v>32445.660000000003</v>
      </c>
      <c r="P445" s="6">
        <v>342286.42</v>
      </c>
    </row>
    <row r="446" spans="1:16" x14ac:dyDescent="0.25">
      <c r="A446" s="4">
        <v>108</v>
      </c>
      <c r="B446" s="4">
        <v>1350</v>
      </c>
      <c r="C446" s="4">
        <v>20500</v>
      </c>
      <c r="D446" s="5" t="s">
        <v>20</v>
      </c>
      <c r="E446" s="6">
        <v>518.80999999999995</v>
      </c>
      <c r="F446" s="6">
        <v>0</v>
      </c>
      <c r="G446" s="6">
        <v>0</v>
      </c>
      <c r="H446" s="6">
        <v>518.80999999999995</v>
      </c>
      <c r="I446" s="6">
        <v>238.42</v>
      </c>
      <c r="J446" s="7">
        <f t="shared" si="24"/>
        <v>0.45955166631329392</v>
      </c>
      <c r="K446" s="6">
        <v>0</v>
      </c>
      <c r="L446" s="7">
        <f t="shared" si="25"/>
        <v>0</v>
      </c>
      <c r="M446" s="6">
        <v>0</v>
      </c>
      <c r="N446" s="7" t="e">
        <f t="shared" si="26"/>
        <v>#DIV/0!</v>
      </c>
      <c r="O446" s="8">
        <f t="shared" si="27"/>
        <v>0</v>
      </c>
      <c r="P446" s="6">
        <v>-1241.4100000000001</v>
      </c>
    </row>
    <row r="447" spans="1:16" x14ac:dyDescent="0.25">
      <c r="A447" s="4">
        <v>108</v>
      </c>
      <c r="B447" s="4">
        <v>1350</v>
      </c>
      <c r="C447" s="4">
        <v>21200</v>
      </c>
      <c r="D447" s="5" t="s">
        <v>217</v>
      </c>
      <c r="E447" s="6">
        <v>1079.32</v>
      </c>
      <c r="F447" s="6">
        <v>0</v>
      </c>
      <c r="G447" s="6">
        <v>0</v>
      </c>
      <c r="H447" s="6">
        <v>1079.32</v>
      </c>
      <c r="I447" s="6">
        <v>0</v>
      </c>
      <c r="J447" s="7">
        <f t="shared" si="24"/>
        <v>0</v>
      </c>
      <c r="K447" s="6">
        <v>0</v>
      </c>
      <c r="L447" s="7">
        <f t="shared" si="25"/>
        <v>0</v>
      </c>
      <c r="M447" s="6">
        <v>0</v>
      </c>
      <c r="N447" s="7" t="e">
        <f t="shared" si="26"/>
        <v>#DIV/0!</v>
      </c>
      <c r="O447" s="8">
        <f t="shared" si="27"/>
        <v>0</v>
      </c>
      <c r="P447" s="6">
        <v>1079.32</v>
      </c>
    </row>
    <row r="448" spans="1:16" x14ac:dyDescent="0.25">
      <c r="A448" s="4">
        <v>108</v>
      </c>
      <c r="B448" s="4">
        <v>1350</v>
      </c>
      <c r="C448" s="4">
        <v>21201</v>
      </c>
      <c r="D448" s="5" t="s">
        <v>73</v>
      </c>
      <c r="E448" s="6">
        <v>1201.46</v>
      </c>
      <c r="F448" s="6">
        <v>0</v>
      </c>
      <c r="G448" s="6">
        <v>0</v>
      </c>
      <c r="H448" s="6">
        <v>1201.46</v>
      </c>
      <c r="I448" s="6">
        <v>500.61</v>
      </c>
      <c r="J448" s="7">
        <f t="shared" si="24"/>
        <v>0.41666805386779421</v>
      </c>
      <c r="K448" s="6">
        <v>73.36</v>
      </c>
      <c r="L448" s="7">
        <f t="shared" si="25"/>
        <v>6.1059044828791632E-2</v>
      </c>
      <c r="M448" s="6">
        <v>73.36</v>
      </c>
      <c r="N448" s="7">
        <f t="shared" si="26"/>
        <v>1</v>
      </c>
      <c r="O448" s="8">
        <f t="shared" si="27"/>
        <v>0</v>
      </c>
      <c r="P448" s="6">
        <v>700.85</v>
      </c>
    </row>
    <row r="449" spans="1:16" x14ac:dyDescent="0.25">
      <c r="A449" s="4">
        <v>108</v>
      </c>
      <c r="B449" s="4">
        <v>1350</v>
      </c>
      <c r="C449" s="4">
        <v>22100</v>
      </c>
      <c r="D449" s="5" t="s">
        <v>75</v>
      </c>
      <c r="E449" s="6">
        <v>44950.61</v>
      </c>
      <c r="F449" s="6">
        <v>0</v>
      </c>
      <c r="G449" s="6">
        <v>0</v>
      </c>
      <c r="H449" s="6">
        <v>44950.61</v>
      </c>
      <c r="I449" s="6">
        <v>2209.5700000000002</v>
      </c>
      <c r="J449" s="7">
        <f t="shared" si="24"/>
        <v>4.915550645475112E-2</v>
      </c>
      <c r="K449" s="6">
        <v>0</v>
      </c>
      <c r="L449" s="7">
        <f t="shared" si="25"/>
        <v>0</v>
      </c>
      <c r="M449" s="6">
        <v>0</v>
      </c>
      <c r="N449" s="7" t="e">
        <f t="shared" si="26"/>
        <v>#DIV/0!</v>
      </c>
      <c r="O449" s="8">
        <f t="shared" si="27"/>
        <v>0</v>
      </c>
      <c r="P449" s="6">
        <v>39942.25</v>
      </c>
    </row>
    <row r="450" spans="1:16" x14ac:dyDescent="0.25">
      <c r="A450" s="4">
        <v>108</v>
      </c>
      <c r="B450" s="4">
        <v>1350</v>
      </c>
      <c r="C450" s="4">
        <v>22101</v>
      </c>
      <c r="D450" s="5" t="s">
        <v>76</v>
      </c>
      <c r="E450" s="6">
        <v>5027.93</v>
      </c>
      <c r="F450" s="6">
        <v>0</v>
      </c>
      <c r="G450" s="6">
        <v>0</v>
      </c>
      <c r="H450" s="6">
        <v>5027.93</v>
      </c>
      <c r="I450" s="6">
        <v>5027.93</v>
      </c>
      <c r="J450" s="7">
        <f t="shared" si="24"/>
        <v>1</v>
      </c>
      <c r="K450" s="6">
        <v>0</v>
      </c>
      <c r="L450" s="7">
        <f t="shared" si="25"/>
        <v>0</v>
      </c>
      <c r="M450" s="6">
        <v>0</v>
      </c>
      <c r="N450" s="7" t="e">
        <f t="shared" si="26"/>
        <v>#DIV/0!</v>
      </c>
      <c r="O450" s="8">
        <f t="shared" si="27"/>
        <v>0</v>
      </c>
      <c r="P450" s="6">
        <v>0</v>
      </c>
    </row>
    <row r="451" spans="1:16" x14ac:dyDescent="0.25">
      <c r="A451" s="4">
        <v>108</v>
      </c>
      <c r="B451" s="4">
        <v>1350</v>
      </c>
      <c r="C451" s="4">
        <v>22102</v>
      </c>
      <c r="D451" s="5" t="s">
        <v>77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7" t="e">
        <f t="shared" si="24"/>
        <v>#DIV/0!</v>
      </c>
      <c r="K451" s="6">
        <v>0</v>
      </c>
      <c r="L451" s="7" t="e">
        <f t="shared" si="25"/>
        <v>#DIV/0!</v>
      </c>
      <c r="M451" s="6">
        <v>0</v>
      </c>
      <c r="N451" s="7" t="e">
        <f t="shared" si="26"/>
        <v>#DIV/0!</v>
      </c>
      <c r="O451" s="8">
        <f t="shared" si="27"/>
        <v>0</v>
      </c>
      <c r="P451" s="6">
        <v>-2430.56</v>
      </c>
    </row>
    <row r="452" spans="1:16" x14ac:dyDescent="0.25">
      <c r="A452" s="4">
        <v>108</v>
      </c>
      <c r="B452" s="4">
        <v>1350</v>
      </c>
      <c r="C452" s="4">
        <v>22700</v>
      </c>
      <c r="D452" s="5" t="s">
        <v>81</v>
      </c>
      <c r="E452" s="6">
        <v>33384.69</v>
      </c>
      <c r="F452" s="6">
        <v>0</v>
      </c>
      <c r="G452" s="6">
        <v>0</v>
      </c>
      <c r="H452" s="6">
        <v>33384.69</v>
      </c>
      <c r="I452" s="6">
        <v>25461.39</v>
      </c>
      <c r="J452" s="7">
        <f t="shared" ref="J452:J515" si="28">I452/H452</f>
        <v>0.76266665947774259</v>
      </c>
      <c r="K452" s="6">
        <v>4243.5600000000004</v>
      </c>
      <c r="L452" s="7">
        <f t="shared" ref="L452:L515" si="29">K452/H452</f>
        <v>0.1271109601437066</v>
      </c>
      <c r="M452" s="6">
        <v>4243.5600000000004</v>
      </c>
      <c r="N452" s="7">
        <f t="shared" ref="N452:N515" si="30">M452/K452</f>
        <v>1</v>
      </c>
      <c r="O452" s="8">
        <f t="shared" ref="O452:O515" si="31">K452-M452</f>
        <v>0</v>
      </c>
      <c r="P452" s="6">
        <v>7923.3</v>
      </c>
    </row>
    <row r="453" spans="1:16" x14ac:dyDescent="0.25">
      <c r="A453" s="4">
        <v>108</v>
      </c>
      <c r="B453" s="4">
        <v>1350</v>
      </c>
      <c r="C453" s="4">
        <v>62500</v>
      </c>
      <c r="D453" s="5" t="s">
        <v>71</v>
      </c>
      <c r="E453" s="6">
        <v>2000</v>
      </c>
      <c r="F453" s="6">
        <v>0</v>
      </c>
      <c r="G453" s="6">
        <v>0</v>
      </c>
      <c r="H453" s="6">
        <v>2000</v>
      </c>
      <c r="I453" s="6">
        <v>0</v>
      </c>
      <c r="J453" s="7">
        <f t="shared" si="28"/>
        <v>0</v>
      </c>
      <c r="K453" s="6">
        <v>0</v>
      </c>
      <c r="L453" s="7">
        <f t="shared" si="29"/>
        <v>0</v>
      </c>
      <c r="M453" s="6">
        <v>0</v>
      </c>
      <c r="N453" s="7" t="e">
        <f t="shared" si="30"/>
        <v>#DIV/0!</v>
      </c>
      <c r="O453" s="8">
        <f t="shared" si="31"/>
        <v>0</v>
      </c>
      <c r="P453" s="6">
        <v>2000</v>
      </c>
    </row>
    <row r="454" spans="1:16" x14ac:dyDescent="0.25">
      <c r="A454" s="4">
        <v>108</v>
      </c>
      <c r="B454" s="4">
        <v>1351</v>
      </c>
      <c r="C454" s="4">
        <v>20400</v>
      </c>
      <c r="D454" s="5" t="s">
        <v>133</v>
      </c>
      <c r="E454" s="6">
        <v>47770</v>
      </c>
      <c r="F454" s="6">
        <v>0</v>
      </c>
      <c r="G454" s="6">
        <v>0</v>
      </c>
      <c r="H454" s="6">
        <v>47770</v>
      </c>
      <c r="I454" s="6">
        <v>0</v>
      </c>
      <c r="J454" s="7">
        <f t="shared" si="28"/>
        <v>0</v>
      </c>
      <c r="K454" s="6">
        <v>0</v>
      </c>
      <c r="L454" s="7">
        <f t="shared" si="29"/>
        <v>0</v>
      </c>
      <c r="M454" s="6">
        <v>0</v>
      </c>
      <c r="N454" s="7" t="e">
        <f t="shared" si="30"/>
        <v>#DIV/0!</v>
      </c>
      <c r="O454" s="8">
        <f t="shared" si="31"/>
        <v>0</v>
      </c>
      <c r="P454" s="6">
        <v>0</v>
      </c>
    </row>
    <row r="455" spans="1:16" x14ac:dyDescent="0.25">
      <c r="A455" s="4">
        <v>108</v>
      </c>
      <c r="B455" s="4">
        <v>1351</v>
      </c>
      <c r="C455" s="4">
        <v>20600</v>
      </c>
      <c r="D455" s="5" t="s">
        <v>218</v>
      </c>
      <c r="E455" s="6">
        <v>7500</v>
      </c>
      <c r="F455" s="6">
        <v>0</v>
      </c>
      <c r="G455" s="6">
        <v>0</v>
      </c>
      <c r="H455" s="6">
        <v>7500</v>
      </c>
      <c r="I455" s="6">
        <v>8500</v>
      </c>
      <c r="J455" s="7">
        <f t="shared" si="28"/>
        <v>1.1333333333333333</v>
      </c>
      <c r="K455" s="6">
        <v>8500</v>
      </c>
      <c r="L455" s="7">
        <f t="shared" si="29"/>
        <v>1.1333333333333333</v>
      </c>
      <c r="M455" s="6">
        <v>8500</v>
      </c>
      <c r="N455" s="7">
        <f t="shared" si="30"/>
        <v>1</v>
      </c>
      <c r="O455" s="8">
        <f t="shared" si="31"/>
        <v>0</v>
      </c>
      <c r="P455" s="6">
        <v>-1000</v>
      </c>
    </row>
    <row r="456" spans="1:16" x14ac:dyDescent="0.25">
      <c r="A456" s="4">
        <v>108</v>
      </c>
      <c r="B456" s="4">
        <v>1351</v>
      </c>
      <c r="C456" s="4">
        <v>20700</v>
      </c>
      <c r="D456" s="5" t="s">
        <v>219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7" t="e">
        <f t="shared" si="28"/>
        <v>#DIV/0!</v>
      </c>
      <c r="K456" s="6">
        <v>0</v>
      </c>
      <c r="L456" s="7" t="e">
        <f t="shared" si="29"/>
        <v>#DIV/0!</v>
      </c>
      <c r="M456" s="6">
        <v>0</v>
      </c>
      <c r="N456" s="7" t="e">
        <f t="shared" si="30"/>
        <v>#DIV/0!</v>
      </c>
      <c r="O456" s="8">
        <f t="shared" si="31"/>
        <v>0</v>
      </c>
      <c r="P456" s="6">
        <v>0</v>
      </c>
    </row>
    <row r="457" spans="1:16" x14ac:dyDescent="0.25">
      <c r="A457" s="4">
        <v>108</v>
      </c>
      <c r="B457" s="4">
        <v>1351</v>
      </c>
      <c r="C457" s="4">
        <v>21300</v>
      </c>
      <c r="D457" s="5" t="s">
        <v>142</v>
      </c>
      <c r="E457" s="6">
        <v>794.13</v>
      </c>
      <c r="F457" s="6">
        <v>0</v>
      </c>
      <c r="G457" s="6">
        <v>0</v>
      </c>
      <c r="H457" s="6">
        <v>794.13</v>
      </c>
      <c r="I457" s="6">
        <v>1661.63</v>
      </c>
      <c r="J457" s="7">
        <f t="shared" si="28"/>
        <v>2.0923904146676238</v>
      </c>
      <c r="K457" s="6">
        <v>661.63</v>
      </c>
      <c r="L457" s="7">
        <f t="shared" si="29"/>
        <v>0.83315074358102581</v>
      </c>
      <c r="M457" s="6">
        <v>661.63</v>
      </c>
      <c r="N457" s="7">
        <f t="shared" si="30"/>
        <v>1</v>
      </c>
      <c r="O457" s="8">
        <f t="shared" si="31"/>
        <v>0</v>
      </c>
      <c r="P457" s="6">
        <v>-867.5</v>
      </c>
    </row>
    <row r="458" spans="1:16" x14ac:dyDescent="0.25">
      <c r="A458" s="4">
        <v>108</v>
      </c>
      <c r="B458" s="4">
        <v>1351</v>
      </c>
      <c r="C458" s="4">
        <v>21400</v>
      </c>
      <c r="D458" s="5" t="s">
        <v>220</v>
      </c>
      <c r="E458" s="6">
        <v>1268.99</v>
      </c>
      <c r="F458" s="6">
        <v>0</v>
      </c>
      <c r="G458" s="6">
        <v>0</v>
      </c>
      <c r="H458" s="6">
        <v>1268.99</v>
      </c>
      <c r="I458" s="6">
        <v>0</v>
      </c>
      <c r="J458" s="7">
        <f t="shared" si="28"/>
        <v>0</v>
      </c>
      <c r="K458" s="6">
        <v>0</v>
      </c>
      <c r="L458" s="7">
        <f t="shared" si="29"/>
        <v>0</v>
      </c>
      <c r="M458" s="6">
        <v>0</v>
      </c>
      <c r="N458" s="7" t="e">
        <f t="shared" si="30"/>
        <v>#DIV/0!</v>
      </c>
      <c r="O458" s="8">
        <f t="shared" si="31"/>
        <v>0</v>
      </c>
      <c r="P458" s="6">
        <v>1268.99</v>
      </c>
    </row>
    <row r="459" spans="1:16" x14ac:dyDescent="0.25">
      <c r="A459" s="4">
        <v>108</v>
      </c>
      <c r="B459" s="4">
        <v>1351</v>
      </c>
      <c r="C459" s="4">
        <v>22000</v>
      </c>
      <c r="D459" s="5" t="s">
        <v>69</v>
      </c>
      <c r="E459" s="6">
        <v>2475.36</v>
      </c>
      <c r="F459" s="6">
        <v>0</v>
      </c>
      <c r="G459" s="6">
        <v>0</v>
      </c>
      <c r="H459" s="6">
        <v>2475.36</v>
      </c>
      <c r="I459" s="6">
        <v>1276.3</v>
      </c>
      <c r="J459" s="7">
        <f t="shared" si="28"/>
        <v>0.51560177105552318</v>
      </c>
      <c r="K459" s="6">
        <v>322.33999999999997</v>
      </c>
      <c r="L459" s="7">
        <f t="shared" si="29"/>
        <v>0.13021944282851786</v>
      </c>
      <c r="M459" s="6">
        <v>322.33999999999997</v>
      </c>
      <c r="N459" s="7">
        <f t="shared" si="30"/>
        <v>1</v>
      </c>
      <c r="O459" s="8">
        <f t="shared" si="31"/>
        <v>0</v>
      </c>
      <c r="P459" s="6">
        <v>1199.06</v>
      </c>
    </row>
    <row r="460" spans="1:16" x14ac:dyDescent="0.25">
      <c r="A460" s="4">
        <v>108</v>
      </c>
      <c r="B460" s="4">
        <v>1351</v>
      </c>
      <c r="C460" s="4">
        <v>22104</v>
      </c>
      <c r="D460" s="5" t="s">
        <v>161</v>
      </c>
      <c r="E460" s="6">
        <v>50000</v>
      </c>
      <c r="F460" s="6">
        <v>0</v>
      </c>
      <c r="G460" s="6">
        <v>0</v>
      </c>
      <c r="H460" s="6">
        <v>50000</v>
      </c>
      <c r="I460" s="6">
        <v>0</v>
      </c>
      <c r="J460" s="7">
        <f t="shared" si="28"/>
        <v>0</v>
      </c>
      <c r="K460" s="6">
        <v>0</v>
      </c>
      <c r="L460" s="7">
        <f t="shared" si="29"/>
        <v>0</v>
      </c>
      <c r="M460" s="6">
        <v>0</v>
      </c>
      <c r="N460" s="7" t="e">
        <f t="shared" si="30"/>
        <v>#DIV/0!</v>
      </c>
      <c r="O460" s="8">
        <f t="shared" si="31"/>
        <v>0</v>
      </c>
      <c r="P460" s="6">
        <v>0</v>
      </c>
    </row>
    <row r="461" spans="1:16" x14ac:dyDescent="0.25">
      <c r="A461" s="4">
        <v>108</v>
      </c>
      <c r="B461" s="4">
        <v>1351</v>
      </c>
      <c r="C461" s="4">
        <v>22105</v>
      </c>
      <c r="D461" s="5" t="s">
        <v>154</v>
      </c>
      <c r="E461" s="6">
        <v>1771</v>
      </c>
      <c r="F461" s="6">
        <v>0</v>
      </c>
      <c r="G461" s="6">
        <v>0</v>
      </c>
      <c r="H461" s="6">
        <v>1771</v>
      </c>
      <c r="I461" s="6">
        <v>0</v>
      </c>
      <c r="J461" s="7">
        <f t="shared" si="28"/>
        <v>0</v>
      </c>
      <c r="K461" s="6">
        <v>0</v>
      </c>
      <c r="L461" s="7">
        <f t="shared" si="29"/>
        <v>0</v>
      </c>
      <c r="M461" s="6">
        <v>0</v>
      </c>
      <c r="N461" s="7" t="e">
        <f t="shared" si="30"/>
        <v>#DIV/0!</v>
      </c>
      <c r="O461" s="8">
        <f t="shared" si="31"/>
        <v>0</v>
      </c>
      <c r="P461" s="6">
        <v>1771</v>
      </c>
    </row>
    <row r="462" spans="1:16" x14ac:dyDescent="0.25">
      <c r="A462" s="4">
        <v>108</v>
      </c>
      <c r="B462" s="4">
        <v>1351</v>
      </c>
      <c r="C462" s="4">
        <v>22106</v>
      </c>
      <c r="D462" s="5" t="s">
        <v>221</v>
      </c>
      <c r="E462" s="6">
        <v>8996.83</v>
      </c>
      <c r="F462" s="6">
        <v>0</v>
      </c>
      <c r="G462" s="6">
        <v>0</v>
      </c>
      <c r="H462" s="6">
        <v>8996.83</v>
      </c>
      <c r="I462" s="6">
        <v>3272.5</v>
      </c>
      <c r="J462" s="7">
        <f t="shared" si="28"/>
        <v>0.36373922815035964</v>
      </c>
      <c r="K462" s="6">
        <v>479.25</v>
      </c>
      <c r="L462" s="7">
        <f t="shared" si="29"/>
        <v>5.3268762441882306E-2</v>
      </c>
      <c r="M462" s="6">
        <v>479.25</v>
      </c>
      <c r="N462" s="7">
        <f t="shared" si="30"/>
        <v>1</v>
      </c>
      <c r="O462" s="8">
        <f t="shared" si="31"/>
        <v>0</v>
      </c>
      <c r="P462" s="6">
        <v>5724.33</v>
      </c>
    </row>
    <row r="463" spans="1:16" x14ac:dyDescent="0.25">
      <c r="A463" s="4">
        <v>108</v>
      </c>
      <c r="B463" s="4">
        <v>1351</v>
      </c>
      <c r="C463" s="4">
        <v>22110</v>
      </c>
      <c r="D463" s="5" t="s">
        <v>155</v>
      </c>
      <c r="E463" s="6">
        <v>166.98</v>
      </c>
      <c r="F463" s="6">
        <v>0</v>
      </c>
      <c r="G463" s="6">
        <v>0</v>
      </c>
      <c r="H463" s="6">
        <v>166.98</v>
      </c>
      <c r="I463" s="6">
        <v>166.98</v>
      </c>
      <c r="J463" s="7">
        <f t="shared" si="28"/>
        <v>1</v>
      </c>
      <c r="K463" s="6">
        <v>0</v>
      </c>
      <c r="L463" s="7">
        <f t="shared" si="29"/>
        <v>0</v>
      </c>
      <c r="M463" s="6">
        <v>0</v>
      </c>
      <c r="N463" s="7" t="e">
        <f t="shared" si="30"/>
        <v>#DIV/0!</v>
      </c>
      <c r="O463" s="8">
        <f t="shared" si="31"/>
        <v>0</v>
      </c>
      <c r="P463" s="6">
        <v>0</v>
      </c>
    </row>
    <row r="464" spans="1:16" x14ac:dyDescent="0.25">
      <c r="A464" s="4">
        <v>108</v>
      </c>
      <c r="B464" s="4">
        <v>1351</v>
      </c>
      <c r="C464" s="4">
        <v>22114</v>
      </c>
      <c r="D464" s="5" t="s">
        <v>222</v>
      </c>
      <c r="E464" s="6">
        <v>7545.91</v>
      </c>
      <c r="F464" s="6">
        <v>0</v>
      </c>
      <c r="G464" s="6">
        <v>0</v>
      </c>
      <c r="H464" s="6">
        <v>7545.91</v>
      </c>
      <c r="I464" s="6">
        <v>803.64</v>
      </c>
      <c r="J464" s="7">
        <f t="shared" si="28"/>
        <v>0.10650007752544094</v>
      </c>
      <c r="K464" s="6">
        <v>0</v>
      </c>
      <c r="L464" s="7">
        <f t="shared" si="29"/>
        <v>0</v>
      </c>
      <c r="M464" s="6">
        <v>0</v>
      </c>
      <c r="N464" s="7" t="e">
        <f t="shared" si="30"/>
        <v>#DIV/0!</v>
      </c>
      <c r="O464" s="8">
        <f t="shared" si="31"/>
        <v>0</v>
      </c>
      <c r="P464" s="6">
        <v>6742.27</v>
      </c>
    </row>
    <row r="465" spans="1:16" x14ac:dyDescent="0.25">
      <c r="A465" s="4">
        <v>108</v>
      </c>
      <c r="B465" s="4">
        <v>1351</v>
      </c>
      <c r="C465" s="4">
        <v>22501</v>
      </c>
      <c r="D465" s="5" t="s">
        <v>223</v>
      </c>
      <c r="E465" s="6">
        <v>66.599999999999994</v>
      </c>
      <c r="F465" s="6">
        <v>0</v>
      </c>
      <c r="G465" s="6">
        <v>0</v>
      </c>
      <c r="H465" s="6">
        <v>66.599999999999994</v>
      </c>
      <c r="I465" s="6">
        <v>66.599999999999994</v>
      </c>
      <c r="J465" s="7">
        <f t="shared" si="28"/>
        <v>1</v>
      </c>
      <c r="K465" s="6">
        <v>0</v>
      </c>
      <c r="L465" s="7">
        <f t="shared" si="29"/>
        <v>0</v>
      </c>
      <c r="M465" s="6">
        <v>0</v>
      </c>
      <c r="N465" s="7" t="e">
        <f t="shared" si="30"/>
        <v>#DIV/0!</v>
      </c>
      <c r="O465" s="8">
        <f t="shared" si="31"/>
        <v>0</v>
      </c>
      <c r="P465" s="6">
        <v>0</v>
      </c>
    </row>
    <row r="466" spans="1:16" x14ac:dyDescent="0.25">
      <c r="A466" s="4">
        <v>108</v>
      </c>
      <c r="B466" s="4">
        <v>1351</v>
      </c>
      <c r="C466" s="4">
        <v>22611</v>
      </c>
      <c r="D466" s="5" t="s">
        <v>68</v>
      </c>
      <c r="E466" s="6">
        <v>11986.68</v>
      </c>
      <c r="F466" s="6">
        <v>0</v>
      </c>
      <c r="G466" s="6">
        <v>0</v>
      </c>
      <c r="H466" s="6">
        <v>11986.68</v>
      </c>
      <c r="I466" s="6">
        <v>14273.84</v>
      </c>
      <c r="J466" s="7">
        <f t="shared" si="28"/>
        <v>1.1908084640617753</v>
      </c>
      <c r="K466" s="6">
        <v>993.39</v>
      </c>
      <c r="L466" s="7">
        <f t="shared" si="29"/>
        <v>8.2874490684659963E-2</v>
      </c>
      <c r="M466" s="6">
        <v>993.39</v>
      </c>
      <c r="N466" s="7">
        <f t="shared" si="30"/>
        <v>1</v>
      </c>
      <c r="O466" s="8">
        <f t="shared" si="31"/>
        <v>0</v>
      </c>
      <c r="P466" s="6">
        <v>-2287.16</v>
      </c>
    </row>
    <row r="467" spans="1:16" x14ac:dyDescent="0.25">
      <c r="A467" s="4">
        <v>108</v>
      </c>
      <c r="B467" s="4">
        <v>1351</v>
      </c>
      <c r="C467" s="4">
        <v>22724</v>
      </c>
      <c r="D467" s="5" t="s">
        <v>224</v>
      </c>
      <c r="E467" s="6">
        <v>1306.07</v>
      </c>
      <c r="F467" s="6">
        <v>0</v>
      </c>
      <c r="G467" s="6">
        <v>0</v>
      </c>
      <c r="H467" s="6">
        <v>1306.07</v>
      </c>
      <c r="I467" s="6">
        <v>217.07</v>
      </c>
      <c r="J467" s="7">
        <f t="shared" si="28"/>
        <v>0.16620089275459968</v>
      </c>
      <c r="K467" s="6">
        <v>0</v>
      </c>
      <c r="L467" s="7">
        <f t="shared" si="29"/>
        <v>0</v>
      </c>
      <c r="M467" s="6">
        <v>0</v>
      </c>
      <c r="N467" s="7" t="e">
        <f t="shared" si="30"/>
        <v>#DIV/0!</v>
      </c>
      <c r="O467" s="8">
        <f t="shared" si="31"/>
        <v>0</v>
      </c>
      <c r="P467" s="6">
        <v>1089</v>
      </c>
    </row>
    <row r="468" spans="1:16" x14ac:dyDescent="0.25">
      <c r="A468" s="4">
        <v>108</v>
      </c>
      <c r="B468" s="4">
        <v>1351</v>
      </c>
      <c r="C468" s="4">
        <v>62302</v>
      </c>
      <c r="D468" s="5" t="s">
        <v>225</v>
      </c>
      <c r="E468" s="6">
        <v>0</v>
      </c>
      <c r="F468" s="6">
        <v>0</v>
      </c>
      <c r="G468" s="6">
        <v>0</v>
      </c>
      <c r="H468" s="6">
        <v>0</v>
      </c>
      <c r="I468" s="6">
        <v>0</v>
      </c>
      <c r="J468" s="7" t="e">
        <f t="shared" si="28"/>
        <v>#DIV/0!</v>
      </c>
      <c r="K468" s="6">
        <v>0</v>
      </c>
      <c r="L468" s="7" t="e">
        <f t="shared" si="29"/>
        <v>#DIV/0!</v>
      </c>
      <c r="M468" s="6">
        <v>0</v>
      </c>
      <c r="N468" s="7" t="e">
        <f t="shared" si="30"/>
        <v>#DIV/0!</v>
      </c>
      <c r="O468" s="8">
        <f t="shared" si="31"/>
        <v>0</v>
      </c>
      <c r="P468" s="6">
        <v>0</v>
      </c>
    </row>
    <row r="469" spans="1:16" x14ac:dyDescent="0.25">
      <c r="A469" s="4">
        <v>108</v>
      </c>
      <c r="B469" s="4">
        <v>1352</v>
      </c>
      <c r="C469" s="4">
        <v>20300</v>
      </c>
      <c r="D469" s="5" t="s">
        <v>218</v>
      </c>
      <c r="E469" s="6">
        <v>3982.59</v>
      </c>
      <c r="F469" s="6">
        <v>0</v>
      </c>
      <c r="G469" s="6">
        <v>0</v>
      </c>
      <c r="H469" s="6">
        <v>3982.59</v>
      </c>
      <c r="I469" s="6">
        <v>0</v>
      </c>
      <c r="J469" s="7">
        <f t="shared" si="28"/>
        <v>0</v>
      </c>
      <c r="K469" s="6">
        <v>0</v>
      </c>
      <c r="L469" s="7">
        <f t="shared" si="29"/>
        <v>0</v>
      </c>
      <c r="M469" s="6">
        <v>0</v>
      </c>
      <c r="N469" s="7" t="e">
        <f t="shared" si="30"/>
        <v>#DIV/0!</v>
      </c>
      <c r="O469" s="8">
        <f t="shared" si="31"/>
        <v>0</v>
      </c>
      <c r="P469" s="6">
        <v>3982.59</v>
      </c>
    </row>
    <row r="470" spans="1:16" x14ac:dyDescent="0.25">
      <c r="A470" s="4">
        <v>108</v>
      </c>
      <c r="B470" s="4">
        <v>1352</v>
      </c>
      <c r="C470" s="4">
        <v>21300</v>
      </c>
      <c r="D470" s="5" t="s">
        <v>226</v>
      </c>
      <c r="E470" s="6">
        <v>1167.53</v>
      </c>
      <c r="F470" s="6">
        <v>0</v>
      </c>
      <c r="G470" s="6">
        <v>0</v>
      </c>
      <c r="H470" s="6">
        <v>1167.53</v>
      </c>
      <c r="I470" s="6">
        <v>0</v>
      </c>
      <c r="J470" s="7">
        <f t="shared" si="28"/>
        <v>0</v>
      </c>
      <c r="K470" s="6">
        <v>0</v>
      </c>
      <c r="L470" s="7">
        <f t="shared" si="29"/>
        <v>0</v>
      </c>
      <c r="M470" s="6">
        <v>0</v>
      </c>
      <c r="N470" s="7" t="e">
        <f t="shared" si="30"/>
        <v>#DIV/0!</v>
      </c>
      <c r="O470" s="8">
        <f t="shared" si="31"/>
        <v>0</v>
      </c>
      <c r="P470" s="6">
        <v>1167.53</v>
      </c>
    </row>
    <row r="471" spans="1:16" x14ac:dyDescent="0.25">
      <c r="A471" s="4">
        <v>108</v>
      </c>
      <c r="B471" s="4">
        <v>1352</v>
      </c>
      <c r="C471" s="4">
        <v>21400</v>
      </c>
      <c r="D471" s="5" t="s">
        <v>220</v>
      </c>
      <c r="E471" s="6">
        <v>2000</v>
      </c>
      <c r="F471" s="6">
        <v>0</v>
      </c>
      <c r="G471" s="6">
        <v>0</v>
      </c>
      <c r="H471" s="6">
        <v>2000</v>
      </c>
      <c r="I471" s="6">
        <v>0</v>
      </c>
      <c r="J471" s="7">
        <f t="shared" si="28"/>
        <v>0</v>
      </c>
      <c r="K471" s="6">
        <v>0</v>
      </c>
      <c r="L471" s="7">
        <f t="shared" si="29"/>
        <v>0</v>
      </c>
      <c r="M471" s="6">
        <v>0</v>
      </c>
      <c r="N471" s="7" t="e">
        <f t="shared" si="30"/>
        <v>#DIV/0!</v>
      </c>
      <c r="O471" s="8">
        <f t="shared" si="31"/>
        <v>0</v>
      </c>
      <c r="P471" s="6">
        <v>2000</v>
      </c>
    </row>
    <row r="472" spans="1:16" x14ac:dyDescent="0.25">
      <c r="A472" s="4">
        <v>108</v>
      </c>
      <c r="B472" s="4">
        <v>1352</v>
      </c>
      <c r="C472" s="4">
        <v>22000</v>
      </c>
      <c r="D472" s="5" t="s">
        <v>69</v>
      </c>
      <c r="E472" s="6">
        <v>791.1</v>
      </c>
      <c r="F472" s="6">
        <v>0</v>
      </c>
      <c r="G472" s="6">
        <v>0</v>
      </c>
      <c r="H472" s="6">
        <v>791.1</v>
      </c>
      <c r="I472" s="6">
        <v>0</v>
      </c>
      <c r="J472" s="7">
        <f t="shared" si="28"/>
        <v>0</v>
      </c>
      <c r="K472" s="6">
        <v>0</v>
      </c>
      <c r="L472" s="7">
        <f t="shared" si="29"/>
        <v>0</v>
      </c>
      <c r="M472" s="6">
        <v>0</v>
      </c>
      <c r="N472" s="7" t="e">
        <f t="shared" si="30"/>
        <v>#DIV/0!</v>
      </c>
      <c r="O472" s="8">
        <f t="shared" si="31"/>
        <v>0</v>
      </c>
      <c r="P472" s="6">
        <v>791.1</v>
      </c>
    </row>
    <row r="473" spans="1:16" x14ac:dyDescent="0.25">
      <c r="A473" s="4">
        <v>108</v>
      </c>
      <c r="B473" s="4">
        <v>1352</v>
      </c>
      <c r="C473" s="4">
        <v>22104</v>
      </c>
      <c r="D473" s="5" t="s">
        <v>161</v>
      </c>
      <c r="E473" s="6">
        <v>7000</v>
      </c>
      <c r="F473" s="6">
        <v>0</v>
      </c>
      <c r="G473" s="6">
        <v>0</v>
      </c>
      <c r="H473" s="6">
        <v>7000</v>
      </c>
      <c r="I473" s="6">
        <v>0</v>
      </c>
      <c r="J473" s="7">
        <f t="shared" si="28"/>
        <v>0</v>
      </c>
      <c r="K473" s="6">
        <v>0</v>
      </c>
      <c r="L473" s="7">
        <f t="shared" si="29"/>
        <v>0</v>
      </c>
      <c r="M473" s="6">
        <v>0</v>
      </c>
      <c r="N473" s="7" t="e">
        <f t="shared" si="30"/>
        <v>#DIV/0!</v>
      </c>
      <c r="O473" s="8">
        <f t="shared" si="31"/>
        <v>0</v>
      </c>
      <c r="P473" s="6">
        <v>7000</v>
      </c>
    </row>
    <row r="474" spans="1:16" x14ac:dyDescent="0.25">
      <c r="A474" s="4">
        <v>108</v>
      </c>
      <c r="B474" s="4">
        <v>1352</v>
      </c>
      <c r="C474" s="4">
        <v>22105</v>
      </c>
      <c r="D474" s="5" t="s">
        <v>154</v>
      </c>
      <c r="E474" s="6">
        <v>3436.95</v>
      </c>
      <c r="F474" s="6">
        <v>0</v>
      </c>
      <c r="G474" s="6">
        <v>0</v>
      </c>
      <c r="H474" s="6">
        <v>3436.95</v>
      </c>
      <c r="I474" s="6">
        <v>320</v>
      </c>
      <c r="J474" s="7">
        <f t="shared" si="28"/>
        <v>9.310580601987227E-2</v>
      </c>
      <c r="K474" s="6">
        <v>0</v>
      </c>
      <c r="L474" s="7">
        <f t="shared" si="29"/>
        <v>0</v>
      </c>
      <c r="M474" s="6">
        <v>0</v>
      </c>
      <c r="N474" s="7" t="e">
        <f t="shared" si="30"/>
        <v>#DIV/0!</v>
      </c>
      <c r="O474" s="8">
        <f t="shared" si="31"/>
        <v>0</v>
      </c>
      <c r="P474" s="6">
        <v>3116.95</v>
      </c>
    </row>
    <row r="475" spans="1:16" x14ac:dyDescent="0.25">
      <c r="A475" s="4">
        <v>108</v>
      </c>
      <c r="B475" s="4">
        <v>1352</v>
      </c>
      <c r="C475" s="4">
        <v>22106</v>
      </c>
      <c r="D475" s="5" t="s">
        <v>221</v>
      </c>
      <c r="E475" s="6">
        <v>2000</v>
      </c>
      <c r="F475" s="6">
        <v>0</v>
      </c>
      <c r="G475" s="6">
        <v>0</v>
      </c>
      <c r="H475" s="6">
        <v>2000</v>
      </c>
      <c r="I475" s="6">
        <v>0</v>
      </c>
      <c r="J475" s="7">
        <f t="shared" si="28"/>
        <v>0</v>
      </c>
      <c r="K475" s="6">
        <v>0</v>
      </c>
      <c r="L475" s="7">
        <f t="shared" si="29"/>
        <v>0</v>
      </c>
      <c r="M475" s="6">
        <v>0</v>
      </c>
      <c r="N475" s="7" t="e">
        <f t="shared" si="30"/>
        <v>#DIV/0!</v>
      </c>
      <c r="O475" s="8">
        <f t="shared" si="31"/>
        <v>0</v>
      </c>
      <c r="P475" s="6">
        <v>0</v>
      </c>
    </row>
    <row r="476" spans="1:16" x14ac:dyDescent="0.25">
      <c r="A476" s="4">
        <v>108</v>
      </c>
      <c r="B476" s="4">
        <v>1352</v>
      </c>
      <c r="C476" s="4">
        <v>22113</v>
      </c>
      <c r="D476" s="5" t="s">
        <v>227</v>
      </c>
      <c r="E476" s="6">
        <v>2000</v>
      </c>
      <c r="F476" s="6">
        <v>0</v>
      </c>
      <c r="G476" s="6">
        <v>0</v>
      </c>
      <c r="H476" s="6">
        <v>2000</v>
      </c>
      <c r="I476" s="6">
        <v>0</v>
      </c>
      <c r="J476" s="7">
        <f t="shared" si="28"/>
        <v>0</v>
      </c>
      <c r="K476" s="6">
        <v>0</v>
      </c>
      <c r="L476" s="7">
        <f t="shared" si="29"/>
        <v>0</v>
      </c>
      <c r="M476" s="6">
        <v>0</v>
      </c>
      <c r="N476" s="7" t="e">
        <f t="shared" si="30"/>
        <v>#DIV/0!</v>
      </c>
      <c r="O476" s="8">
        <f t="shared" si="31"/>
        <v>0</v>
      </c>
      <c r="P476" s="6">
        <v>0</v>
      </c>
    </row>
    <row r="477" spans="1:16" x14ac:dyDescent="0.25">
      <c r="A477" s="4">
        <v>108</v>
      </c>
      <c r="B477" s="4">
        <v>1352</v>
      </c>
      <c r="C477" s="4">
        <v>22114</v>
      </c>
      <c r="D477" s="5" t="s">
        <v>222</v>
      </c>
      <c r="E477" s="6">
        <v>2500</v>
      </c>
      <c r="F477" s="6">
        <v>0</v>
      </c>
      <c r="G477" s="6">
        <v>0</v>
      </c>
      <c r="H477" s="6">
        <v>2500</v>
      </c>
      <c r="I477" s="6">
        <v>0</v>
      </c>
      <c r="J477" s="7">
        <f t="shared" si="28"/>
        <v>0</v>
      </c>
      <c r="K477" s="6">
        <v>0</v>
      </c>
      <c r="L477" s="7">
        <f t="shared" si="29"/>
        <v>0</v>
      </c>
      <c r="M477" s="6">
        <v>0</v>
      </c>
      <c r="N477" s="7" t="e">
        <f t="shared" si="30"/>
        <v>#DIV/0!</v>
      </c>
      <c r="O477" s="8">
        <f t="shared" si="31"/>
        <v>0</v>
      </c>
      <c r="P477" s="6">
        <v>0</v>
      </c>
    </row>
    <row r="478" spans="1:16" x14ac:dyDescent="0.25">
      <c r="A478" s="4">
        <v>108</v>
      </c>
      <c r="B478" s="4">
        <v>1352</v>
      </c>
      <c r="C478" s="4">
        <v>22400</v>
      </c>
      <c r="D478" s="5" t="s">
        <v>57</v>
      </c>
      <c r="E478" s="6">
        <v>9000</v>
      </c>
      <c r="F478" s="6">
        <v>0</v>
      </c>
      <c r="G478" s="6">
        <v>0</v>
      </c>
      <c r="H478" s="6">
        <v>9000</v>
      </c>
      <c r="I478" s="6">
        <v>7440</v>
      </c>
      <c r="J478" s="7">
        <f t="shared" si="28"/>
        <v>0.82666666666666666</v>
      </c>
      <c r="K478" s="6">
        <v>7439.99</v>
      </c>
      <c r="L478" s="7">
        <f t="shared" si="29"/>
        <v>0.82666555555555554</v>
      </c>
      <c r="M478" s="6">
        <v>7439.99</v>
      </c>
      <c r="N478" s="7">
        <f t="shared" si="30"/>
        <v>1</v>
      </c>
      <c r="O478" s="8">
        <f t="shared" si="31"/>
        <v>0</v>
      </c>
      <c r="P478" s="6">
        <v>-440</v>
      </c>
    </row>
    <row r="479" spans="1:16" x14ac:dyDescent="0.25">
      <c r="A479" s="4">
        <v>108</v>
      </c>
      <c r="B479" s="4">
        <v>1352</v>
      </c>
      <c r="C479" s="4">
        <v>22501</v>
      </c>
      <c r="D479" s="5" t="s">
        <v>223</v>
      </c>
      <c r="E479" s="6">
        <v>100</v>
      </c>
      <c r="F479" s="6">
        <v>0</v>
      </c>
      <c r="G479" s="6">
        <v>0</v>
      </c>
      <c r="H479" s="6">
        <v>100</v>
      </c>
      <c r="I479" s="6">
        <v>0</v>
      </c>
      <c r="J479" s="7">
        <f t="shared" si="28"/>
        <v>0</v>
      </c>
      <c r="K479" s="6">
        <v>0</v>
      </c>
      <c r="L479" s="7">
        <f t="shared" si="29"/>
        <v>0</v>
      </c>
      <c r="M479" s="6">
        <v>0</v>
      </c>
      <c r="N479" s="7" t="e">
        <f t="shared" si="30"/>
        <v>#DIV/0!</v>
      </c>
      <c r="O479" s="8">
        <f t="shared" si="31"/>
        <v>0</v>
      </c>
      <c r="P479" s="6">
        <v>0</v>
      </c>
    </row>
    <row r="480" spans="1:16" x14ac:dyDescent="0.25">
      <c r="A480" s="4">
        <v>108</v>
      </c>
      <c r="B480" s="4">
        <v>1352</v>
      </c>
      <c r="C480" s="4">
        <v>22609</v>
      </c>
      <c r="D480" s="5" t="s">
        <v>228</v>
      </c>
      <c r="E480" s="6">
        <v>561</v>
      </c>
      <c r="F480" s="6">
        <v>0</v>
      </c>
      <c r="G480" s="6">
        <v>0</v>
      </c>
      <c r="H480" s="6">
        <v>561</v>
      </c>
      <c r="I480" s="6">
        <v>0</v>
      </c>
      <c r="J480" s="7">
        <f t="shared" si="28"/>
        <v>0</v>
      </c>
      <c r="K480" s="6">
        <v>0</v>
      </c>
      <c r="L480" s="7">
        <f t="shared" si="29"/>
        <v>0</v>
      </c>
      <c r="M480" s="6">
        <v>0</v>
      </c>
      <c r="N480" s="7" t="e">
        <f t="shared" si="30"/>
        <v>#DIV/0!</v>
      </c>
      <c r="O480" s="8">
        <f t="shared" si="31"/>
        <v>0</v>
      </c>
      <c r="P480" s="6">
        <v>561</v>
      </c>
    </row>
    <row r="481" spans="1:16" x14ac:dyDescent="0.25">
      <c r="A481" s="4">
        <v>108</v>
      </c>
      <c r="B481" s="4">
        <v>1352</v>
      </c>
      <c r="C481" s="4">
        <v>22724</v>
      </c>
      <c r="D481" s="5" t="s">
        <v>224</v>
      </c>
      <c r="E481" s="6">
        <v>3000</v>
      </c>
      <c r="F481" s="6">
        <v>0</v>
      </c>
      <c r="G481" s="6">
        <v>0</v>
      </c>
      <c r="H481" s="6">
        <v>3000</v>
      </c>
      <c r="I481" s="6">
        <v>0</v>
      </c>
      <c r="J481" s="7">
        <f t="shared" si="28"/>
        <v>0</v>
      </c>
      <c r="K481" s="6">
        <v>0</v>
      </c>
      <c r="L481" s="7">
        <f t="shared" si="29"/>
        <v>0</v>
      </c>
      <c r="M481" s="6">
        <v>0</v>
      </c>
      <c r="N481" s="7" t="e">
        <f t="shared" si="30"/>
        <v>#DIV/0!</v>
      </c>
      <c r="O481" s="8">
        <f t="shared" si="31"/>
        <v>0</v>
      </c>
      <c r="P481" s="6">
        <v>0</v>
      </c>
    </row>
    <row r="482" spans="1:16" x14ac:dyDescent="0.25">
      <c r="A482" s="4">
        <v>108</v>
      </c>
      <c r="B482" s="4">
        <v>1352</v>
      </c>
      <c r="C482" s="4">
        <v>62400</v>
      </c>
      <c r="D482" s="5" t="s">
        <v>229</v>
      </c>
      <c r="E482" s="6">
        <v>0</v>
      </c>
      <c r="F482" s="6">
        <v>100000</v>
      </c>
      <c r="G482" s="6">
        <v>100000</v>
      </c>
      <c r="H482" s="6">
        <v>100000</v>
      </c>
      <c r="I482" s="6">
        <v>0</v>
      </c>
      <c r="J482" s="7">
        <f t="shared" si="28"/>
        <v>0</v>
      </c>
      <c r="K482" s="6">
        <v>0</v>
      </c>
      <c r="L482" s="7">
        <f t="shared" si="29"/>
        <v>0</v>
      </c>
      <c r="M482" s="6">
        <v>0</v>
      </c>
      <c r="N482" s="7" t="e">
        <f t="shared" si="30"/>
        <v>#DIV/0!</v>
      </c>
      <c r="O482" s="8">
        <f t="shared" si="31"/>
        <v>0</v>
      </c>
      <c r="P482" s="6">
        <v>-9000</v>
      </c>
    </row>
    <row r="483" spans="1:16" x14ac:dyDescent="0.25">
      <c r="A483" s="4">
        <v>108</v>
      </c>
      <c r="B483" s="4">
        <v>1360</v>
      </c>
      <c r="C483" s="4">
        <v>22501</v>
      </c>
      <c r="D483" s="5" t="s">
        <v>230</v>
      </c>
      <c r="E483" s="6">
        <v>3095715.48</v>
      </c>
      <c r="F483" s="6">
        <v>0</v>
      </c>
      <c r="G483" s="6">
        <v>0</v>
      </c>
      <c r="H483" s="6">
        <v>3095715.48</v>
      </c>
      <c r="I483" s="6">
        <v>1480825.35</v>
      </c>
      <c r="J483" s="7">
        <f t="shared" si="28"/>
        <v>0.47834672132078498</v>
      </c>
      <c r="K483" s="6">
        <v>1480825.35</v>
      </c>
      <c r="L483" s="7">
        <f t="shared" si="29"/>
        <v>0.47834672132078498</v>
      </c>
      <c r="M483" s="6">
        <v>0</v>
      </c>
      <c r="N483" s="7">
        <f t="shared" si="30"/>
        <v>0</v>
      </c>
      <c r="O483" s="8">
        <f t="shared" si="31"/>
        <v>1480825.35</v>
      </c>
      <c r="P483" s="6">
        <v>0</v>
      </c>
    </row>
    <row r="484" spans="1:16" x14ac:dyDescent="0.25">
      <c r="A484" s="4">
        <v>108</v>
      </c>
      <c r="B484" s="4">
        <v>4331</v>
      </c>
      <c r="C484" s="4">
        <v>48002</v>
      </c>
      <c r="D484" s="5" t="s">
        <v>231</v>
      </c>
      <c r="E484" s="6">
        <v>0</v>
      </c>
      <c r="F484" s="6">
        <v>0</v>
      </c>
      <c r="G484" s="6">
        <v>0</v>
      </c>
      <c r="H484" s="6">
        <v>0</v>
      </c>
      <c r="I484" s="6">
        <v>0</v>
      </c>
      <c r="J484" s="7" t="e">
        <f t="shared" si="28"/>
        <v>#DIV/0!</v>
      </c>
      <c r="K484" s="6">
        <v>0</v>
      </c>
      <c r="L484" s="7" t="e">
        <f t="shared" si="29"/>
        <v>#DIV/0!</v>
      </c>
      <c r="M484" s="6">
        <v>0</v>
      </c>
      <c r="N484" s="7" t="e">
        <f t="shared" si="30"/>
        <v>#DIV/0!</v>
      </c>
      <c r="O484" s="8">
        <f t="shared" si="31"/>
        <v>0</v>
      </c>
      <c r="P484" s="6">
        <v>0</v>
      </c>
    </row>
    <row r="485" spans="1:16" x14ac:dyDescent="0.25">
      <c r="A485" s="4">
        <v>108</v>
      </c>
      <c r="B485" s="4">
        <v>4331</v>
      </c>
      <c r="C485" s="4">
        <v>48007</v>
      </c>
      <c r="D485" s="5" t="s">
        <v>232</v>
      </c>
      <c r="E485" s="6">
        <v>0</v>
      </c>
      <c r="F485" s="6">
        <v>0</v>
      </c>
      <c r="G485" s="6">
        <v>60000</v>
      </c>
      <c r="H485" s="6">
        <v>60000</v>
      </c>
      <c r="I485" s="6">
        <v>60000</v>
      </c>
      <c r="J485" s="7">
        <f t="shared" si="28"/>
        <v>1</v>
      </c>
      <c r="K485" s="6">
        <v>60000</v>
      </c>
      <c r="L485" s="7">
        <f t="shared" si="29"/>
        <v>1</v>
      </c>
      <c r="M485" s="6">
        <v>60000</v>
      </c>
      <c r="N485" s="7">
        <f t="shared" si="30"/>
        <v>1</v>
      </c>
      <c r="O485" s="8">
        <f t="shared" si="31"/>
        <v>0</v>
      </c>
      <c r="P485" s="6">
        <v>0</v>
      </c>
    </row>
    <row r="486" spans="1:16" x14ac:dyDescent="0.25">
      <c r="A486" s="4">
        <v>108</v>
      </c>
      <c r="B486" s="4">
        <v>9207</v>
      </c>
      <c r="C486" s="4">
        <v>13000</v>
      </c>
      <c r="D486" s="5" t="s">
        <v>39</v>
      </c>
      <c r="E486" s="6">
        <v>67011.92</v>
      </c>
      <c r="F486" s="6">
        <v>0</v>
      </c>
      <c r="G486" s="6">
        <v>0</v>
      </c>
      <c r="H486" s="6">
        <v>67011.92</v>
      </c>
      <c r="I486" s="6">
        <v>20218.16</v>
      </c>
      <c r="J486" s="7">
        <f t="shared" si="28"/>
        <v>0.30170990474530501</v>
      </c>
      <c r="K486" s="6">
        <v>20218.16</v>
      </c>
      <c r="L486" s="7">
        <f t="shared" si="29"/>
        <v>0.30170990474530501</v>
      </c>
      <c r="M486" s="6">
        <v>20218.16</v>
      </c>
      <c r="N486" s="7">
        <f t="shared" si="30"/>
        <v>1</v>
      </c>
      <c r="O486" s="8">
        <f t="shared" si="31"/>
        <v>0</v>
      </c>
      <c r="P486" s="6">
        <v>46793.760000000002</v>
      </c>
    </row>
    <row r="487" spans="1:16" x14ac:dyDescent="0.25">
      <c r="A487" s="4">
        <v>108</v>
      </c>
      <c r="B487" s="4">
        <v>9207</v>
      </c>
      <c r="C487" s="4">
        <v>13002</v>
      </c>
      <c r="D487" s="5" t="s">
        <v>40</v>
      </c>
      <c r="E487" s="6">
        <v>95792.4</v>
      </c>
      <c r="F487" s="6">
        <v>0</v>
      </c>
      <c r="G487" s="6">
        <v>0</v>
      </c>
      <c r="H487" s="6">
        <v>95792.4</v>
      </c>
      <c r="I487" s="6">
        <v>23271.57</v>
      </c>
      <c r="J487" s="7">
        <f t="shared" si="28"/>
        <v>0.24293753993009884</v>
      </c>
      <c r="K487" s="6">
        <v>23271.57</v>
      </c>
      <c r="L487" s="7">
        <f t="shared" si="29"/>
        <v>0.24293753993009884</v>
      </c>
      <c r="M487" s="6">
        <v>23271.57</v>
      </c>
      <c r="N487" s="7">
        <f t="shared" si="30"/>
        <v>1</v>
      </c>
      <c r="O487" s="8">
        <f t="shared" si="31"/>
        <v>0</v>
      </c>
      <c r="P487" s="6">
        <v>72520.83</v>
      </c>
    </row>
    <row r="488" spans="1:16" x14ac:dyDescent="0.25">
      <c r="A488" s="4">
        <v>108</v>
      </c>
      <c r="B488" s="4">
        <v>9207</v>
      </c>
      <c r="C488" s="4">
        <v>13100</v>
      </c>
      <c r="D488" s="5" t="s">
        <v>41</v>
      </c>
      <c r="E488" s="6">
        <v>38305.279999999999</v>
      </c>
      <c r="F488" s="6">
        <v>0</v>
      </c>
      <c r="G488" s="6">
        <v>0</v>
      </c>
      <c r="H488" s="6">
        <v>38305.279999999999</v>
      </c>
      <c r="I488" s="6">
        <v>123.7</v>
      </c>
      <c r="J488" s="7">
        <f t="shared" si="28"/>
        <v>3.2293198222281632E-3</v>
      </c>
      <c r="K488" s="6">
        <v>123.7</v>
      </c>
      <c r="L488" s="7">
        <f t="shared" si="29"/>
        <v>3.2293198222281632E-3</v>
      </c>
      <c r="M488" s="6">
        <v>123.7</v>
      </c>
      <c r="N488" s="7">
        <f t="shared" si="30"/>
        <v>1</v>
      </c>
      <c r="O488" s="8">
        <f t="shared" si="31"/>
        <v>0</v>
      </c>
      <c r="P488" s="6">
        <v>38181.58</v>
      </c>
    </row>
    <row r="489" spans="1:16" x14ac:dyDescent="0.25">
      <c r="A489" s="4">
        <v>108</v>
      </c>
      <c r="B489" s="4">
        <v>9207</v>
      </c>
      <c r="C489" s="4">
        <v>16000</v>
      </c>
      <c r="D489" s="5" t="s">
        <v>19</v>
      </c>
      <c r="E489" s="6">
        <v>56829.24</v>
      </c>
      <c r="F489" s="6">
        <v>0</v>
      </c>
      <c r="G489" s="6">
        <v>0</v>
      </c>
      <c r="H489" s="6">
        <v>56829.24</v>
      </c>
      <c r="I489" s="6">
        <v>15315.42</v>
      </c>
      <c r="J489" s="7">
        <f t="shared" si="28"/>
        <v>0.2694989410380994</v>
      </c>
      <c r="K489" s="6">
        <v>15315.42</v>
      </c>
      <c r="L489" s="7">
        <f t="shared" si="29"/>
        <v>0.2694989410380994</v>
      </c>
      <c r="M489" s="6">
        <v>10141.94</v>
      </c>
      <c r="N489" s="7">
        <f t="shared" si="30"/>
        <v>0.66220449716690766</v>
      </c>
      <c r="O489" s="8">
        <f t="shared" si="31"/>
        <v>5173.4799999999996</v>
      </c>
      <c r="P489" s="6">
        <v>41513.82</v>
      </c>
    </row>
    <row r="490" spans="1:16" x14ac:dyDescent="0.25">
      <c r="A490" s="4">
        <v>108</v>
      </c>
      <c r="B490" s="4">
        <v>9207</v>
      </c>
      <c r="C490" s="4">
        <v>20500</v>
      </c>
      <c r="D490" s="5" t="s">
        <v>20</v>
      </c>
      <c r="E490" s="6">
        <v>0</v>
      </c>
      <c r="F490" s="6">
        <v>0</v>
      </c>
      <c r="G490" s="6">
        <v>0</v>
      </c>
      <c r="H490" s="6">
        <v>0</v>
      </c>
      <c r="I490" s="6">
        <v>135.65</v>
      </c>
      <c r="J490" s="7" t="e">
        <f t="shared" si="28"/>
        <v>#DIV/0!</v>
      </c>
      <c r="K490" s="6">
        <v>0</v>
      </c>
      <c r="L490" s="7" t="e">
        <f t="shared" si="29"/>
        <v>#DIV/0!</v>
      </c>
      <c r="M490" s="6">
        <v>0</v>
      </c>
      <c r="N490" s="7" t="e">
        <f t="shared" si="30"/>
        <v>#DIV/0!</v>
      </c>
      <c r="O490" s="8">
        <f t="shared" si="31"/>
        <v>0</v>
      </c>
      <c r="P490" s="6">
        <v>-135.65</v>
      </c>
    </row>
    <row r="491" spans="1:16" x14ac:dyDescent="0.25">
      <c r="A491" s="4">
        <v>108</v>
      </c>
      <c r="B491" s="4">
        <v>9207</v>
      </c>
      <c r="C491" s="4">
        <v>22104</v>
      </c>
      <c r="D491" s="5" t="s">
        <v>233</v>
      </c>
      <c r="E491" s="6">
        <v>19998.88</v>
      </c>
      <c r="F491" s="6">
        <v>0</v>
      </c>
      <c r="G491" s="6">
        <v>0</v>
      </c>
      <c r="H491" s="6">
        <v>19998.88</v>
      </c>
      <c r="I491" s="6">
        <v>929.75</v>
      </c>
      <c r="J491" s="7">
        <f t="shared" si="28"/>
        <v>4.6490103445792963E-2</v>
      </c>
      <c r="K491" s="6">
        <v>0</v>
      </c>
      <c r="L491" s="7">
        <f t="shared" si="29"/>
        <v>0</v>
      </c>
      <c r="M491" s="6">
        <v>0</v>
      </c>
      <c r="N491" s="7" t="e">
        <f t="shared" si="30"/>
        <v>#DIV/0!</v>
      </c>
      <c r="O491" s="8">
        <f t="shared" si="31"/>
        <v>0</v>
      </c>
      <c r="P491" s="6">
        <v>-929.75</v>
      </c>
    </row>
    <row r="492" spans="1:16" x14ac:dyDescent="0.25">
      <c r="A492" s="4">
        <v>108</v>
      </c>
      <c r="B492" s="4">
        <v>9207</v>
      </c>
      <c r="C492" s="4">
        <v>22723</v>
      </c>
      <c r="D492" s="5" t="s">
        <v>234</v>
      </c>
      <c r="E492" s="6">
        <v>206838.67</v>
      </c>
      <c r="F492" s="6">
        <v>0</v>
      </c>
      <c r="G492" s="6">
        <v>0</v>
      </c>
      <c r="H492" s="6">
        <v>206838.67</v>
      </c>
      <c r="I492" s="6">
        <v>116676.4</v>
      </c>
      <c r="J492" s="7">
        <f t="shared" si="28"/>
        <v>0.56409374513962973</v>
      </c>
      <c r="K492" s="6">
        <v>0</v>
      </c>
      <c r="L492" s="7">
        <f t="shared" si="29"/>
        <v>0</v>
      </c>
      <c r="M492" s="6">
        <v>0</v>
      </c>
      <c r="N492" s="7" t="e">
        <f t="shared" si="30"/>
        <v>#DIV/0!</v>
      </c>
      <c r="O492" s="8">
        <f t="shared" si="31"/>
        <v>0</v>
      </c>
      <c r="P492" s="6">
        <v>65962.27</v>
      </c>
    </row>
    <row r="493" spans="1:16" x14ac:dyDescent="0.25">
      <c r="A493" s="4">
        <v>108</v>
      </c>
      <c r="B493" s="4">
        <v>9207</v>
      </c>
      <c r="C493" s="4">
        <v>22727</v>
      </c>
      <c r="D493" s="5" t="s">
        <v>235</v>
      </c>
      <c r="E493" s="6">
        <v>56156</v>
      </c>
      <c r="F493" s="6">
        <v>0</v>
      </c>
      <c r="G493" s="6">
        <v>0</v>
      </c>
      <c r="H493" s="6">
        <v>56156</v>
      </c>
      <c r="I493" s="6">
        <v>56156</v>
      </c>
      <c r="J493" s="7">
        <f t="shared" si="28"/>
        <v>1</v>
      </c>
      <c r="K493" s="6">
        <v>0</v>
      </c>
      <c r="L493" s="7">
        <f t="shared" si="29"/>
        <v>0</v>
      </c>
      <c r="M493" s="6">
        <v>0</v>
      </c>
      <c r="N493" s="7" t="e">
        <f t="shared" si="30"/>
        <v>#DIV/0!</v>
      </c>
      <c r="O493" s="8">
        <f t="shared" si="31"/>
        <v>0</v>
      </c>
      <c r="P493" s="6">
        <v>0</v>
      </c>
    </row>
    <row r="494" spans="1:16" x14ac:dyDescent="0.25">
      <c r="A494" s="4">
        <v>108</v>
      </c>
      <c r="B494" s="4">
        <v>9207</v>
      </c>
      <c r="C494" s="4">
        <v>22730</v>
      </c>
      <c r="D494" s="5" t="s">
        <v>236</v>
      </c>
      <c r="E494" s="6">
        <v>60458.86</v>
      </c>
      <c r="F494" s="6">
        <v>0</v>
      </c>
      <c r="G494" s="6">
        <v>0</v>
      </c>
      <c r="H494" s="6">
        <v>60458.86</v>
      </c>
      <c r="I494" s="6">
        <v>75573.58</v>
      </c>
      <c r="J494" s="7">
        <f t="shared" si="28"/>
        <v>1.2500000827008646</v>
      </c>
      <c r="K494" s="6">
        <v>0</v>
      </c>
      <c r="L494" s="7">
        <f t="shared" si="29"/>
        <v>0</v>
      </c>
      <c r="M494" s="6">
        <v>0</v>
      </c>
      <c r="N494" s="7" t="e">
        <f t="shared" si="30"/>
        <v>#DIV/0!</v>
      </c>
      <c r="O494" s="8">
        <f t="shared" si="31"/>
        <v>0</v>
      </c>
      <c r="P494" s="6">
        <v>-15114.72</v>
      </c>
    </row>
    <row r="495" spans="1:16" x14ac:dyDescent="0.25">
      <c r="A495" s="4">
        <v>109</v>
      </c>
      <c r="B495" s="4">
        <v>1500</v>
      </c>
      <c r="C495" s="4">
        <v>10100</v>
      </c>
      <c r="D495" s="5" t="s">
        <v>34</v>
      </c>
      <c r="E495" s="6">
        <v>83994.86</v>
      </c>
      <c r="F495" s="6">
        <v>0</v>
      </c>
      <c r="G495" s="6">
        <v>0</v>
      </c>
      <c r="H495" s="6">
        <v>83994.86</v>
      </c>
      <c r="I495" s="6">
        <v>13965.56</v>
      </c>
      <c r="J495" s="7">
        <f t="shared" si="28"/>
        <v>0.1662668406138185</v>
      </c>
      <c r="K495" s="6">
        <v>13965.56</v>
      </c>
      <c r="L495" s="7">
        <f t="shared" si="29"/>
        <v>0.1662668406138185</v>
      </c>
      <c r="M495" s="6">
        <v>13965.56</v>
      </c>
      <c r="N495" s="7">
        <f t="shared" si="30"/>
        <v>1</v>
      </c>
      <c r="O495" s="8">
        <f t="shared" si="31"/>
        <v>0</v>
      </c>
      <c r="P495" s="6">
        <v>70029.3</v>
      </c>
    </row>
    <row r="496" spans="1:16" x14ac:dyDescent="0.25">
      <c r="A496" s="4">
        <v>109</v>
      </c>
      <c r="B496" s="4">
        <v>1500</v>
      </c>
      <c r="C496" s="4">
        <v>10101</v>
      </c>
      <c r="D496" s="5" t="s">
        <v>237</v>
      </c>
      <c r="E496" s="6">
        <v>4287.6400000000003</v>
      </c>
      <c r="F496" s="6">
        <v>0</v>
      </c>
      <c r="G496" s="6">
        <v>0</v>
      </c>
      <c r="H496" s="6">
        <v>4287.6400000000003</v>
      </c>
      <c r="I496" s="6">
        <v>0</v>
      </c>
      <c r="J496" s="7">
        <f t="shared" si="28"/>
        <v>0</v>
      </c>
      <c r="K496" s="6">
        <v>0</v>
      </c>
      <c r="L496" s="7">
        <f t="shared" si="29"/>
        <v>0</v>
      </c>
      <c r="M496" s="6">
        <v>0</v>
      </c>
      <c r="N496" s="7" t="e">
        <f t="shared" si="30"/>
        <v>#DIV/0!</v>
      </c>
      <c r="O496" s="8">
        <f t="shared" si="31"/>
        <v>0</v>
      </c>
      <c r="P496" s="6">
        <v>4287.6400000000003</v>
      </c>
    </row>
    <row r="497" spans="1:16" x14ac:dyDescent="0.25">
      <c r="A497" s="4">
        <v>109</v>
      </c>
      <c r="B497" s="4">
        <v>1500</v>
      </c>
      <c r="C497" s="4">
        <v>12000</v>
      </c>
      <c r="D497" s="5" t="s">
        <v>36</v>
      </c>
      <c r="E497" s="6">
        <v>88234.74</v>
      </c>
      <c r="F497" s="6">
        <v>0</v>
      </c>
      <c r="G497" s="6">
        <v>0</v>
      </c>
      <c r="H497" s="6">
        <v>88234.74</v>
      </c>
      <c r="I497" s="6">
        <v>10819.03</v>
      </c>
      <c r="J497" s="7">
        <f t="shared" si="28"/>
        <v>0.12261644336459766</v>
      </c>
      <c r="K497" s="6">
        <v>10819.03</v>
      </c>
      <c r="L497" s="7">
        <f t="shared" si="29"/>
        <v>0.12261644336459766</v>
      </c>
      <c r="M497" s="6">
        <v>10819.03</v>
      </c>
      <c r="N497" s="7">
        <f t="shared" si="30"/>
        <v>1</v>
      </c>
      <c r="O497" s="8">
        <f t="shared" si="31"/>
        <v>0</v>
      </c>
      <c r="P497" s="6">
        <v>77415.710000000006</v>
      </c>
    </row>
    <row r="498" spans="1:16" x14ac:dyDescent="0.25">
      <c r="A498" s="4">
        <v>109</v>
      </c>
      <c r="B498" s="4">
        <v>1500</v>
      </c>
      <c r="C498" s="4">
        <v>12001</v>
      </c>
      <c r="D498" s="5" t="s">
        <v>37</v>
      </c>
      <c r="E498" s="6">
        <v>62070.85</v>
      </c>
      <c r="F498" s="6">
        <v>0</v>
      </c>
      <c r="G498" s="6">
        <v>0</v>
      </c>
      <c r="H498" s="6">
        <v>62070.85</v>
      </c>
      <c r="I498" s="6">
        <v>20920.47</v>
      </c>
      <c r="J498" s="7">
        <f t="shared" si="28"/>
        <v>0.33704178370362259</v>
      </c>
      <c r="K498" s="6">
        <v>20920.47</v>
      </c>
      <c r="L498" s="7">
        <f t="shared" si="29"/>
        <v>0.33704178370362259</v>
      </c>
      <c r="M498" s="6">
        <v>20920.47</v>
      </c>
      <c r="N498" s="7">
        <f t="shared" si="30"/>
        <v>1</v>
      </c>
      <c r="O498" s="8">
        <f t="shared" si="31"/>
        <v>0</v>
      </c>
      <c r="P498" s="6">
        <v>41150.379999999997</v>
      </c>
    </row>
    <row r="499" spans="1:16" x14ac:dyDescent="0.25">
      <c r="A499" s="4">
        <v>109</v>
      </c>
      <c r="B499" s="4">
        <v>1500</v>
      </c>
      <c r="C499" s="4">
        <v>12003</v>
      </c>
      <c r="D499" s="5" t="s">
        <v>14</v>
      </c>
      <c r="E499" s="6">
        <v>71309.539999999994</v>
      </c>
      <c r="F499" s="6">
        <v>0</v>
      </c>
      <c r="G499" s="6">
        <v>0</v>
      </c>
      <c r="H499" s="6">
        <v>71309.539999999994</v>
      </c>
      <c r="I499" s="6">
        <v>14419.5</v>
      </c>
      <c r="J499" s="7">
        <f t="shared" si="28"/>
        <v>0.20220997078371283</v>
      </c>
      <c r="K499" s="6">
        <v>14419.5</v>
      </c>
      <c r="L499" s="7">
        <f t="shared" si="29"/>
        <v>0.20220997078371283</v>
      </c>
      <c r="M499" s="6">
        <v>14419.5</v>
      </c>
      <c r="N499" s="7">
        <f t="shared" si="30"/>
        <v>1</v>
      </c>
      <c r="O499" s="8">
        <f t="shared" si="31"/>
        <v>0</v>
      </c>
      <c r="P499" s="6">
        <v>56890.04</v>
      </c>
    </row>
    <row r="500" spans="1:16" x14ac:dyDescent="0.25">
      <c r="A500" s="4">
        <v>109</v>
      </c>
      <c r="B500" s="4">
        <v>1500</v>
      </c>
      <c r="C500" s="4">
        <v>12004</v>
      </c>
      <c r="D500" s="5" t="s">
        <v>38</v>
      </c>
      <c r="E500" s="6">
        <v>20147.91</v>
      </c>
      <c r="F500" s="6">
        <v>0</v>
      </c>
      <c r="G500" s="6">
        <v>0</v>
      </c>
      <c r="H500" s="6">
        <v>20147.91</v>
      </c>
      <c r="I500" s="6">
        <v>5559.7</v>
      </c>
      <c r="J500" s="7">
        <f t="shared" si="28"/>
        <v>0.27594425426756425</v>
      </c>
      <c r="K500" s="6">
        <v>5559.7</v>
      </c>
      <c r="L500" s="7">
        <f t="shared" si="29"/>
        <v>0.27594425426756425</v>
      </c>
      <c r="M500" s="6">
        <v>5559.7</v>
      </c>
      <c r="N500" s="7">
        <f t="shared" si="30"/>
        <v>1</v>
      </c>
      <c r="O500" s="8">
        <f t="shared" si="31"/>
        <v>0</v>
      </c>
      <c r="P500" s="6">
        <v>14588.21</v>
      </c>
    </row>
    <row r="501" spans="1:16" x14ac:dyDescent="0.25">
      <c r="A501" s="4">
        <v>109</v>
      </c>
      <c r="B501" s="4">
        <v>1500</v>
      </c>
      <c r="C501" s="4">
        <v>12006</v>
      </c>
      <c r="D501" s="5" t="s">
        <v>15</v>
      </c>
      <c r="E501" s="6">
        <v>64855.29</v>
      </c>
      <c r="F501" s="6">
        <v>0</v>
      </c>
      <c r="G501" s="6">
        <v>0</v>
      </c>
      <c r="H501" s="6">
        <v>64855.29</v>
      </c>
      <c r="I501" s="6">
        <v>13882.01</v>
      </c>
      <c r="J501" s="7">
        <f t="shared" si="28"/>
        <v>0.21404591668621017</v>
      </c>
      <c r="K501" s="6">
        <v>13882.01</v>
      </c>
      <c r="L501" s="7">
        <f t="shared" si="29"/>
        <v>0.21404591668621017</v>
      </c>
      <c r="M501" s="6">
        <v>13882.01</v>
      </c>
      <c r="N501" s="7">
        <f t="shared" si="30"/>
        <v>1</v>
      </c>
      <c r="O501" s="8">
        <f t="shared" si="31"/>
        <v>0</v>
      </c>
      <c r="P501" s="6">
        <v>50973.279999999999</v>
      </c>
    </row>
    <row r="502" spans="1:16" x14ac:dyDescent="0.25">
      <c r="A502" s="4">
        <v>109</v>
      </c>
      <c r="B502" s="4">
        <v>1500</v>
      </c>
      <c r="C502" s="4">
        <v>12100</v>
      </c>
      <c r="D502" s="5" t="s">
        <v>16</v>
      </c>
      <c r="E502" s="6">
        <v>136989.13</v>
      </c>
      <c r="F502" s="6">
        <v>0</v>
      </c>
      <c r="G502" s="6">
        <v>0</v>
      </c>
      <c r="H502" s="6">
        <v>136989.13</v>
      </c>
      <c r="I502" s="6">
        <v>30010.97</v>
      </c>
      <c r="J502" s="7">
        <f t="shared" si="28"/>
        <v>0.21907555730881714</v>
      </c>
      <c r="K502" s="6">
        <v>30010.97</v>
      </c>
      <c r="L502" s="7">
        <f t="shared" si="29"/>
        <v>0.21907555730881714</v>
      </c>
      <c r="M502" s="6">
        <v>30010.97</v>
      </c>
      <c r="N502" s="7">
        <f t="shared" si="30"/>
        <v>1</v>
      </c>
      <c r="O502" s="8">
        <f t="shared" si="31"/>
        <v>0</v>
      </c>
      <c r="P502" s="6">
        <v>106978.16</v>
      </c>
    </row>
    <row r="503" spans="1:16" x14ac:dyDescent="0.25">
      <c r="A503" s="4">
        <v>109</v>
      </c>
      <c r="B503" s="4">
        <v>1500</v>
      </c>
      <c r="C503" s="4">
        <v>12101</v>
      </c>
      <c r="D503" s="5" t="s">
        <v>17</v>
      </c>
      <c r="E503" s="6">
        <v>547247.84</v>
      </c>
      <c r="F503" s="6">
        <v>0</v>
      </c>
      <c r="G503" s="6">
        <v>0</v>
      </c>
      <c r="H503" s="6">
        <v>547247.84</v>
      </c>
      <c r="I503" s="6">
        <v>117161.25</v>
      </c>
      <c r="J503" s="7">
        <f t="shared" si="28"/>
        <v>0.21409175411272524</v>
      </c>
      <c r="K503" s="6">
        <v>117161.25</v>
      </c>
      <c r="L503" s="7">
        <f t="shared" si="29"/>
        <v>0.21409175411272524</v>
      </c>
      <c r="M503" s="6">
        <v>117161.25</v>
      </c>
      <c r="N503" s="7">
        <f t="shared" si="30"/>
        <v>1</v>
      </c>
      <c r="O503" s="8">
        <f t="shared" si="31"/>
        <v>0</v>
      </c>
      <c r="P503" s="6">
        <v>430086.59</v>
      </c>
    </row>
    <row r="504" spans="1:16" x14ac:dyDescent="0.25">
      <c r="A504" s="4">
        <v>109</v>
      </c>
      <c r="B504" s="4">
        <v>1500</v>
      </c>
      <c r="C504" s="4">
        <v>13000</v>
      </c>
      <c r="D504" s="5" t="s">
        <v>39</v>
      </c>
      <c r="E504" s="6">
        <v>64973.15</v>
      </c>
      <c r="F504" s="6">
        <v>0</v>
      </c>
      <c r="G504" s="6">
        <v>0</v>
      </c>
      <c r="H504" s="6">
        <v>64973.15</v>
      </c>
      <c r="I504" s="6">
        <v>9616.61</v>
      </c>
      <c r="J504" s="7">
        <f t="shared" si="28"/>
        <v>0.14800898525006098</v>
      </c>
      <c r="K504" s="6">
        <v>9616.61</v>
      </c>
      <c r="L504" s="7">
        <f t="shared" si="29"/>
        <v>0.14800898525006098</v>
      </c>
      <c r="M504" s="6">
        <v>9616.61</v>
      </c>
      <c r="N504" s="7">
        <f t="shared" si="30"/>
        <v>1</v>
      </c>
      <c r="O504" s="8">
        <f t="shared" si="31"/>
        <v>0</v>
      </c>
      <c r="P504" s="6">
        <v>55356.54</v>
      </c>
    </row>
    <row r="505" spans="1:16" x14ac:dyDescent="0.25">
      <c r="A505" s="4">
        <v>109</v>
      </c>
      <c r="B505" s="4">
        <v>1500</v>
      </c>
      <c r="C505" s="4">
        <v>13002</v>
      </c>
      <c r="D505" s="5" t="s">
        <v>40</v>
      </c>
      <c r="E505" s="6">
        <v>52811.83</v>
      </c>
      <c r="F505" s="6">
        <v>0</v>
      </c>
      <c r="G505" s="6">
        <v>0</v>
      </c>
      <c r="H505" s="6">
        <v>52811.83</v>
      </c>
      <c r="I505" s="6">
        <v>7605.14</v>
      </c>
      <c r="J505" s="7">
        <f t="shared" si="28"/>
        <v>0.14400447778461758</v>
      </c>
      <c r="K505" s="6">
        <v>7605.14</v>
      </c>
      <c r="L505" s="7">
        <f t="shared" si="29"/>
        <v>0.14400447778461758</v>
      </c>
      <c r="M505" s="6">
        <v>7605.14</v>
      </c>
      <c r="N505" s="7">
        <f t="shared" si="30"/>
        <v>1</v>
      </c>
      <c r="O505" s="8">
        <f t="shared" si="31"/>
        <v>0</v>
      </c>
      <c r="P505" s="6">
        <v>45206.69</v>
      </c>
    </row>
    <row r="506" spans="1:16" x14ac:dyDescent="0.25">
      <c r="A506" s="4">
        <v>109</v>
      </c>
      <c r="B506" s="4">
        <v>1500</v>
      </c>
      <c r="C506" s="4">
        <v>15000</v>
      </c>
      <c r="D506" s="5" t="s">
        <v>18</v>
      </c>
      <c r="E506" s="6">
        <v>68928.800000000003</v>
      </c>
      <c r="F506" s="6">
        <v>0</v>
      </c>
      <c r="G506" s="6">
        <v>0</v>
      </c>
      <c r="H506" s="6">
        <v>68928.800000000003</v>
      </c>
      <c r="I506" s="6">
        <v>27832.84</v>
      </c>
      <c r="J506" s="7">
        <f t="shared" si="28"/>
        <v>0.40379115841273894</v>
      </c>
      <c r="K506" s="6">
        <v>27832.84</v>
      </c>
      <c r="L506" s="7">
        <f t="shared" si="29"/>
        <v>0.40379115841273894</v>
      </c>
      <c r="M506" s="6">
        <v>27832.84</v>
      </c>
      <c r="N506" s="7">
        <f t="shared" si="30"/>
        <v>1</v>
      </c>
      <c r="O506" s="8">
        <f t="shared" si="31"/>
        <v>0</v>
      </c>
      <c r="P506" s="6">
        <v>41095.96</v>
      </c>
    </row>
    <row r="507" spans="1:16" x14ac:dyDescent="0.25">
      <c r="A507" s="4">
        <v>109</v>
      </c>
      <c r="B507" s="4">
        <v>1500</v>
      </c>
      <c r="C507" s="4">
        <v>16000</v>
      </c>
      <c r="D507" s="5" t="s">
        <v>19</v>
      </c>
      <c r="E507" s="6">
        <v>348563.24</v>
      </c>
      <c r="F507" s="6">
        <v>0</v>
      </c>
      <c r="G507" s="6">
        <v>0</v>
      </c>
      <c r="H507" s="6">
        <v>348563.24</v>
      </c>
      <c r="I507" s="6">
        <v>71947.22</v>
      </c>
      <c r="J507" s="7">
        <f t="shared" si="28"/>
        <v>0.20641080797848907</v>
      </c>
      <c r="K507" s="6">
        <v>71947.22</v>
      </c>
      <c r="L507" s="7">
        <f t="shared" si="29"/>
        <v>0.20641080797848907</v>
      </c>
      <c r="M507" s="6">
        <v>47245.52</v>
      </c>
      <c r="N507" s="7">
        <f t="shared" si="30"/>
        <v>0.65666915274836191</v>
      </c>
      <c r="O507" s="8">
        <f t="shared" si="31"/>
        <v>24701.700000000004</v>
      </c>
      <c r="P507" s="6">
        <v>276616.02</v>
      </c>
    </row>
    <row r="508" spans="1:16" x14ac:dyDescent="0.25">
      <c r="A508" s="4">
        <v>109</v>
      </c>
      <c r="B508" s="4">
        <v>1500</v>
      </c>
      <c r="C508" s="4">
        <v>20500</v>
      </c>
      <c r="D508" s="5" t="s">
        <v>20</v>
      </c>
      <c r="E508" s="6">
        <v>1004.16</v>
      </c>
      <c r="F508" s="6">
        <v>0</v>
      </c>
      <c r="G508" s="6">
        <v>0</v>
      </c>
      <c r="H508" s="6">
        <v>1004.16</v>
      </c>
      <c r="I508" s="6">
        <v>1004.2</v>
      </c>
      <c r="J508" s="7">
        <f t="shared" si="28"/>
        <v>1.0000398342893564</v>
      </c>
      <c r="K508" s="6">
        <v>0</v>
      </c>
      <c r="L508" s="7">
        <f t="shared" si="29"/>
        <v>0</v>
      </c>
      <c r="M508" s="6">
        <v>0</v>
      </c>
      <c r="N508" s="7" t="e">
        <f t="shared" si="30"/>
        <v>#DIV/0!</v>
      </c>
      <c r="O508" s="8">
        <f t="shared" si="31"/>
        <v>0</v>
      </c>
      <c r="P508" s="6">
        <v>-3043.65</v>
      </c>
    </row>
    <row r="509" spans="1:16" x14ac:dyDescent="0.25">
      <c r="A509" s="4">
        <v>109</v>
      </c>
      <c r="B509" s="4">
        <v>1500</v>
      </c>
      <c r="C509" s="4">
        <v>22000</v>
      </c>
      <c r="D509" s="5" t="s">
        <v>69</v>
      </c>
      <c r="E509" s="6">
        <v>546.91999999999996</v>
      </c>
      <c r="F509" s="6">
        <v>0</v>
      </c>
      <c r="G509" s="6">
        <v>0</v>
      </c>
      <c r="H509" s="6">
        <v>546.91999999999996</v>
      </c>
      <c r="I509" s="6">
        <v>464.72</v>
      </c>
      <c r="J509" s="7">
        <f t="shared" si="28"/>
        <v>0.84970379580194555</v>
      </c>
      <c r="K509" s="6">
        <v>0</v>
      </c>
      <c r="L509" s="7">
        <f t="shared" si="29"/>
        <v>0</v>
      </c>
      <c r="M509" s="6">
        <v>0</v>
      </c>
      <c r="N509" s="7" t="e">
        <f t="shared" si="30"/>
        <v>#DIV/0!</v>
      </c>
      <c r="O509" s="8">
        <f t="shared" si="31"/>
        <v>0</v>
      </c>
      <c r="P509" s="6">
        <v>82.2</v>
      </c>
    </row>
    <row r="510" spans="1:16" x14ac:dyDescent="0.25">
      <c r="A510" s="4">
        <v>109</v>
      </c>
      <c r="B510" s="4">
        <v>1500</v>
      </c>
      <c r="C510" s="4">
        <v>22603</v>
      </c>
      <c r="D510" s="5" t="s">
        <v>238</v>
      </c>
      <c r="E510" s="6">
        <v>500</v>
      </c>
      <c r="F510" s="6">
        <v>0</v>
      </c>
      <c r="G510" s="6">
        <v>0</v>
      </c>
      <c r="H510" s="6">
        <v>500</v>
      </c>
      <c r="I510" s="6">
        <v>0</v>
      </c>
      <c r="J510" s="7">
        <f t="shared" si="28"/>
        <v>0</v>
      </c>
      <c r="K510" s="6">
        <v>0</v>
      </c>
      <c r="L510" s="7">
        <f t="shared" si="29"/>
        <v>0</v>
      </c>
      <c r="M510" s="6">
        <v>0</v>
      </c>
      <c r="N510" s="7" t="e">
        <f t="shared" si="30"/>
        <v>#DIV/0!</v>
      </c>
      <c r="O510" s="8">
        <f t="shared" si="31"/>
        <v>0</v>
      </c>
      <c r="P510" s="6">
        <v>500</v>
      </c>
    </row>
    <row r="511" spans="1:16" x14ac:dyDescent="0.25">
      <c r="A511" s="4">
        <v>109</v>
      </c>
      <c r="B511" s="4">
        <v>1500</v>
      </c>
      <c r="C511" s="4">
        <v>22725</v>
      </c>
      <c r="D511" s="5" t="s">
        <v>239</v>
      </c>
      <c r="E511" s="6">
        <v>27830.45</v>
      </c>
      <c r="F511" s="6">
        <v>0</v>
      </c>
      <c r="G511" s="6">
        <v>0</v>
      </c>
      <c r="H511" s="6">
        <v>27830.45</v>
      </c>
      <c r="I511" s="6">
        <v>2755.13</v>
      </c>
      <c r="J511" s="7">
        <f t="shared" si="28"/>
        <v>9.8996961960730059E-2</v>
      </c>
      <c r="K511" s="6">
        <v>0</v>
      </c>
      <c r="L511" s="7">
        <f t="shared" si="29"/>
        <v>0</v>
      </c>
      <c r="M511" s="6">
        <v>0</v>
      </c>
      <c r="N511" s="7" t="e">
        <f t="shared" si="30"/>
        <v>#DIV/0!</v>
      </c>
      <c r="O511" s="8">
        <f t="shared" si="31"/>
        <v>0</v>
      </c>
      <c r="P511" s="6">
        <v>25075.32</v>
      </c>
    </row>
    <row r="512" spans="1:16" x14ac:dyDescent="0.25">
      <c r="A512" s="4">
        <v>109</v>
      </c>
      <c r="B512" s="4">
        <v>1500</v>
      </c>
      <c r="C512" s="4">
        <v>62701</v>
      </c>
      <c r="D512" s="5" t="s">
        <v>240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7" t="e">
        <f t="shared" si="28"/>
        <v>#DIV/0!</v>
      </c>
      <c r="K512" s="6">
        <v>0</v>
      </c>
      <c r="L512" s="7" t="e">
        <f t="shared" si="29"/>
        <v>#DIV/0!</v>
      </c>
      <c r="M512" s="6">
        <v>0</v>
      </c>
      <c r="N512" s="7" t="e">
        <f t="shared" si="30"/>
        <v>#DIV/0!</v>
      </c>
      <c r="O512" s="8">
        <f t="shared" si="31"/>
        <v>0</v>
      </c>
      <c r="P512" s="6">
        <v>0</v>
      </c>
    </row>
    <row r="513" spans="1:16" x14ac:dyDescent="0.25">
      <c r="A513" s="4">
        <v>110</v>
      </c>
      <c r="B513" s="4">
        <v>1640</v>
      </c>
      <c r="C513" s="4">
        <v>13000</v>
      </c>
      <c r="D513" s="5" t="s">
        <v>241</v>
      </c>
      <c r="E513" s="6">
        <v>20583.52</v>
      </c>
      <c r="F513" s="6">
        <v>0</v>
      </c>
      <c r="G513" s="6">
        <v>0</v>
      </c>
      <c r="H513" s="6">
        <v>20583.52</v>
      </c>
      <c r="I513" s="6">
        <v>4086.8</v>
      </c>
      <c r="J513" s="7">
        <f t="shared" si="28"/>
        <v>0.19854718726437462</v>
      </c>
      <c r="K513" s="6">
        <v>4086.8</v>
      </c>
      <c r="L513" s="7">
        <f t="shared" si="29"/>
        <v>0.19854718726437462</v>
      </c>
      <c r="M513" s="6">
        <v>4086.8</v>
      </c>
      <c r="N513" s="7">
        <f t="shared" si="30"/>
        <v>1</v>
      </c>
      <c r="O513" s="8">
        <f t="shared" si="31"/>
        <v>0</v>
      </c>
      <c r="P513" s="6">
        <v>16496.72</v>
      </c>
    </row>
    <row r="514" spans="1:16" x14ac:dyDescent="0.25">
      <c r="A514" s="4">
        <v>110</v>
      </c>
      <c r="B514" s="4">
        <v>1640</v>
      </c>
      <c r="C514" s="4">
        <v>13002</v>
      </c>
      <c r="D514" s="5" t="s">
        <v>40</v>
      </c>
      <c r="E514" s="6">
        <v>17388.77</v>
      </c>
      <c r="F514" s="6">
        <v>0</v>
      </c>
      <c r="G514" s="6">
        <v>0</v>
      </c>
      <c r="H514" s="6">
        <v>17388.77</v>
      </c>
      <c r="I514" s="6">
        <v>3527.47</v>
      </c>
      <c r="J514" s="7">
        <f t="shared" si="28"/>
        <v>0.20285908664040064</v>
      </c>
      <c r="K514" s="6">
        <v>3527.47</v>
      </c>
      <c r="L514" s="7">
        <f t="shared" si="29"/>
        <v>0.20285908664040064</v>
      </c>
      <c r="M514" s="6">
        <v>3527.47</v>
      </c>
      <c r="N514" s="7">
        <f t="shared" si="30"/>
        <v>1</v>
      </c>
      <c r="O514" s="8">
        <f t="shared" si="31"/>
        <v>0</v>
      </c>
      <c r="P514" s="6">
        <v>13861.3</v>
      </c>
    </row>
    <row r="515" spans="1:16" x14ac:dyDescent="0.25">
      <c r="A515" s="4">
        <v>110</v>
      </c>
      <c r="B515" s="4">
        <v>1640</v>
      </c>
      <c r="C515" s="4">
        <v>13100</v>
      </c>
      <c r="D515" s="5" t="s">
        <v>41</v>
      </c>
      <c r="E515" s="6">
        <v>106625.68</v>
      </c>
      <c r="F515" s="6">
        <v>0</v>
      </c>
      <c r="G515" s="6">
        <v>0</v>
      </c>
      <c r="H515" s="6">
        <v>106625.68</v>
      </c>
      <c r="I515" s="6">
        <v>22616.67</v>
      </c>
      <c r="J515" s="7">
        <f t="shared" si="28"/>
        <v>0.21211278558786215</v>
      </c>
      <c r="K515" s="6">
        <v>22616.67</v>
      </c>
      <c r="L515" s="7">
        <f t="shared" si="29"/>
        <v>0.21211278558786215</v>
      </c>
      <c r="M515" s="6">
        <v>22616.67</v>
      </c>
      <c r="N515" s="7">
        <f t="shared" si="30"/>
        <v>1</v>
      </c>
      <c r="O515" s="8">
        <f t="shared" si="31"/>
        <v>0</v>
      </c>
      <c r="P515" s="6">
        <v>84009.01</v>
      </c>
    </row>
    <row r="516" spans="1:16" x14ac:dyDescent="0.25">
      <c r="A516" s="4">
        <v>110</v>
      </c>
      <c r="B516" s="4">
        <v>1640</v>
      </c>
      <c r="C516" s="4">
        <v>16000</v>
      </c>
      <c r="D516" s="5" t="s">
        <v>19</v>
      </c>
      <c r="E516" s="6">
        <v>43379.39</v>
      </c>
      <c r="F516" s="6">
        <v>0</v>
      </c>
      <c r="G516" s="6">
        <v>0</v>
      </c>
      <c r="H516" s="6">
        <v>43379.39</v>
      </c>
      <c r="I516" s="6">
        <v>12827.45</v>
      </c>
      <c r="J516" s="7">
        <f t="shared" ref="J516:J579" si="32">I516/H516</f>
        <v>0.29570378928795449</v>
      </c>
      <c r="K516" s="6">
        <v>12827.45</v>
      </c>
      <c r="L516" s="7">
        <f t="shared" ref="L516:L579" si="33">K516/H516</f>
        <v>0.29570378928795449</v>
      </c>
      <c r="M516" s="6">
        <v>8424.23</v>
      </c>
      <c r="N516" s="7">
        <f t="shared" ref="N516:N579" si="34">M516/K516</f>
        <v>0.65673458091826509</v>
      </c>
      <c r="O516" s="8">
        <f t="shared" ref="O516:O579" si="35">K516-M516</f>
        <v>4403.2200000000012</v>
      </c>
      <c r="P516" s="6">
        <v>30551.94</v>
      </c>
    </row>
    <row r="517" spans="1:16" x14ac:dyDescent="0.25">
      <c r="A517" s="4">
        <v>110</v>
      </c>
      <c r="B517" s="4">
        <v>1640</v>
      </c>
      <c r="C517" s="4">
        <v>21200</v>
      </c>
      <c r="D517" s="5" t="s">
        <v>113</v>
      </c>
      <c r="E517" s="6">
        <v>2991.27</v>
      </c>
      <c r="F517" s="6">
        <v>0</v>
      </c>
      <c r="G517" s="6">
        <v>0</v>
      </c>
      <c r="H517" s="6">
        <v>2991.27</v>
      </c>
      <c r="I517" s="6">
        <v>2446.92</v>
      </c>
      <c r="J517" s="7">
        <f t="shared" si="32"/>
        <v>0.81802043947888359</v>
      </c>
      <c r="K517" s="6">
        <v>0</v>
      </c>
      <c r="L517" s="7">
        <f t="shared" si="33"/>
        <v>0</v>
      </c>
      <c r="M517" s="6">
        <v>0</v>
      </c>
      <c r="N517" s="7" t="e">
        <f t="shared" si="34"/>
        <v>#DIV/0!</v>
      </c>
      <c r="O517" s="8">
        <f t="shared" si="35"/>
        <v>0</v>
      </c>
      <c r="P517" s="6">
        <v>544.35</v>
      </c>
    </row>
    <row r="518" spans="1:16" x14ac:dyDescent="0.25">
      <c r="A518" s="4">
        <v>110</v>
      </c>
      <c r="B518" s="4">
        <v>1640</v>
      </c>
      <c r="C518" s="4">
        <v>21300</v>
      </c>
      <c r="D518" s="5" t="s">
        <v>142</v>
      </c>
      <c r="E518" s="6">
        <v>489.9</v>
      </c>
      <c r="F518" s="6">
        <v>0</v>
      </c>
      <c r="G518" s="6">
        <v>0</v>
      </c>
      <c r="H518" s="6">
        <v>489.9</v>
      </c>
      <c r="I518" s="6">
        <v>0</v>
      </c>
      <c r="J518" s="7">
        <f t="shared" si="32"/>
        <v>0</v>
      </c>
      <c r="K518" s="6">
        <v>0</v>
      </c>
      <c r="L518" s="7">
        <f t="shared" si="33"/>
        <v>0</v>
      </c>
      <c r="M518" s="6">
        <v>0</v>
      </c>
      <c r="N518" s="7" t="e">
        <f t="shared" si="34"/>
        <v>#DIV/0!</v>
      </c>
      <c r="O518" s="8">
        <f t="shared" si="35"/>
        <v>0</v>
      </c>
      <c r="P518" s="6">
        <v>489.9</v>
      </c>
    </row>
    <row r="519" spans="1:16" x14ac:dyDescent="0.25">
      <c r="A519" s="4">
        <v>110</v>
      </c>
      <c r="B519" s="4">
        <v>1640</v>
      </c>
      <c r="C519" s="4">
        <v>22101</v>
      </c>
      <c r="D519" s="5" t="s">
        <v>76</v>
      </c>
      <c r="E519" s="6">
        <v>26251.53</v>
      </c>
      <c r="F519" s="6">
        <v>0</v>
      </c>
      <c r="G519" s="6">
        <v>0</v>
      </c>
      <c r="H519" s="6">
        <v>26251.53</v>
      </c>
      <c r="I519" s="6">
        <v>26251.53</v>
      </c>
      <c r="J519" s="7">
        <f t="shared" si="32"/>
        <v>1</v>
      </c>
      <c r="K519" s="6">
        <v>0</v>
      </c>
      <c r="L519" s="7">
        <f t="shared" si="33"/>
        <v>0</v>
      </c>
      <c r="M519" s="6">
        <v>0</v>
      </c>
      <c r="N519" s="7" t="e">
        <f t="shared" si="34"/>
        <v>#DIV/0!</v>
      </c>
      <c r="O519" s="8">
        <f t="shared" si="35"/>
        <v>0</v>
      </c>
      <c r="P519" s="6">
        <v>0</v>
      </c>
    </row>
    <row r="520" spans="1:16" x14ac:dyDescent="0.25">
      <c r="A520" s="4">
        <v>110</v>
      </c>
      <c r="B520" s="4">
        <v>1640</v>
      </c>
      <c r="C520" s="4">
        <v>22104</v>
      </c>
      <c r="D520" s="5" t="s">
        <v>161</v>
      </c>
      <c r="E520" s="6">
        <v>1000</v>
      </c>
      <c r="F520" s="6">
        <v>0</v>
      </c>
      <c r="G520" s="6">
        <v>0</v>
      </c>
      <c r="H520" s="6">
        <v>1000</v>
      </c>
      <c r="I520" s="6">
        <v>1964.54</v>
      </c>
      <c r="J520" s="7">
        <f t="shared" si="32"/>
        <v>1.96454</v>
      </c>
      <c r="K520" s="6">
        <v>0</v>
      </c>
      <c r="L520" s="7">
        <f t="shared" si="33"/>
        <v>0</v>
      </c>
      <c r="M520" s="6">
        <v>0</v>
      </c>
      <c r="N520" s="7" t="e">
        <f t="shared" si="34"/>
        <v>#DIV/0!</v>
      </c>
      <c r="O520" s="8">
        <f t="shared" si="35"/>
        <v>0</v>
      </c>
      <c r="P520" s="6">
        <v>-964.54</v>
      </c>
    </row>
    <row r="521" spans="1:16" x14ac:dyDescent="0.25">
      <c r="A521" s="4">
        <v>110</v>
      </c>
      <c r="B521" s="4">
        <v>1640</v>
      </c>
      <c r="C521" s="4">
        <v>22114</v>
      </c>
      <c r="D521" s="5" t="s">
        <v>242</v>
      </c>
      <c r="E521" s="6">
        <v>2500</v>
      </c>
      <c r="F521" s="6">
        <v>0</v>
      </c>
      <c r="G521" s="6">
        <v>0</v>
      </c>
      <c r="H521" s="6">
        <v>2500</v>
      </c>
      <c r="I521" s="6">
        <v>0</v>
      </c>
      <c r="J521" s="7">
        <f t="shared" si="32"/>
        <v>0</v>
      </c>
      <c r="K521" s="6">
        <v>0</v>
      </c>
      <c r="L521" s="7">
        <f t="shared" si="33"/>
        <v>0</v>
      </c>
      <c r="M521" s="6">
        <v>0</v>
      </c>
      <c r="N521" s="7" t="e">
        <f t="shared" si="34"/>
        <v>#DIV/0!</v>
      </c>
      <c r="O521" s="8">
        <f t="shared" si="35"/>
        <v>0</v>
      </c>
      <c r="P521" s="6">
        <v>2500</v>
      </c>
    </row>
    <row r="522" spans="1:16" x14ac:dyDescent="0.25">
      <c r="A522" s="4">
        <v>110</v>
      </c>
      <c r="B522" s="4">
        <v>1640</v>
      </c>
      <c r="C522" s="4">
        <v>22700</v>
      </c>
      <c r="D522" s="5" t="s">
        <v>81</v>
      </c>
      <c r="E522" s="6">
        <v>6687.65</v>
      </c>
      <c r="F522" s="6">
        <v>0</v>
      </c>
      <c r="G522" s="6">
        <v>0</v>
      </c>
      <c r="H522" s="6">
        <v>6687.65</v>
      </c>
      <c r="I522" s="6">
        <v>5100.4399999999996</v>
      </c>
      <c r="J522" s="7">
        <f t="shared" si="32"/>
        <v>0.76266551030631091</v>
      </c>
      <c r="K522" s="6">
        <v>850.08</v>
      </c>
      <c r="L522" s="7">
        <f t="shared" si="33"/>
        <v>0.12711191524676083</v>
      </c>
      <c r="M522" s="6">
        <v>850.08</v>
      </c>
      <c r="N522" s="7">
        <f t="shared" si="34"/>
        <v>1</v>
      </c>
      <c r="O522" s="8">
        <f t="shared" si="35"/>
        <v>0</v>
      </c>
      <c r="P522" s="6">
        <v>1587.21</v>
      </c>
    </row>
    <row r="523" spans="1:16" x14ac:dyDescent="0.25">
      <c r="A523" s="4">
        <v>110</v>
      </c>
      <c r="B523" s="4">
        <v>3110</v>
      </c>
      <c r="C523" s="4">
        <v>13000</v>
      </c>
      <c r="D523" s="5" t="s">
        <v>39</v>
      </c>
      <c r="E523" s="6">
        <v>163402.39000000001</v>
      </c>
      <c r="F523" s="6">
        <v>0</v>
      </c>
      <c r="G523" s="6">
        <v>0</v>
      </c>
      <c r="H523" s="6">
        <v>163402.39000000001</v>
      </c>
      <c r="I523" s="6">
        <v>41093.33</v>
      </c>
      <c r="J523" s="7">
        <f t="shared" si="32"/>
        <v>0.25148548928813097</v>
      </c>
      <c r="K523" s="6">
        <v>41093.33</v>
      </c>
      <c r="L523" s="7">
        <f t="shared" si="33"/>
        <v>0.25148548928813097</v>
      </c>
      <c r="M523" s="6">
        <v>41093.33</v>
      </c>
      <c r="N523" s="7">
        <f t="shared" si="34"/>
        <v>1</v>
      </c>
      <c r="O523" s="8">
        <f t="shared" si="35"/>
        <v>0</v>
      </c>
      <c r="P523" s="6">
        <v>122309.06</v>
      </c>
    </row>
    <row r="524" spans="1:16" x14ac:dyDescent="0.25">
      <c r="A524" s="4">
        <v>110</v>
      </c>
      <c r="B524" s="4">
        <v>3110</v>
      </c>
      <c r="C524" s="4">
        <v>13002</v>
      </c>
      <c r="D524" s="5" t="s">
        <v>40</v>
      </c>
      <c r="E524" s="6">
        <v>163212.03</v>
      </c>
      <c r="F524" s="6">
        <v>0</v>
      </c>
      <c r="G524" s="6">
        <v>0</v>
      </c>
      <c r="H524" s="6">
        <v>163212.03</v>
      </c>
      <c r="I524" s="6">
        <v>36933.370000000003</v>
      </c>
      <c r="J524" s="7">
        <f t="shared" si="32"/>
        <v>0.22629073359359603</v>
      </c>
      <c r="K524" s="6">
        <v>36933.370000000003</v>
      </c>
      <c r="L524" s="7">
        <f t="shared" si="33"/>
        <v>0.22629073359359603</v>
      </c>
      <c r="M524" s="6">
        <v>36933.370000000003</v>
      </c>
      <c r="N524" s="7">
        <f t="shared" si="34"/>
        <v>1</v>
      </c>
      <c r="O524" s="8">
        <f t="shared" si="35"/>
        <v>0</v>
      </c>
      <c r="P524" s="6">
        <v>126278.66</v>
      </c>
    </row>
    <row r="525" spans="1:16" x14ac:dyDescent="0.25">
      <c r="A525" s="4">
        <v>110</v>
      </c>
      <c r="B525" s="4">
        <v>3110</v>
      </c>
      <c r="C525" s="4">
        <v>13100</v>
      </c>
      <c r="D525" s="5" t="s">
        <v>41</v>
      </c>
      <c r="E525" s="6">
        <v>123350.49</v>
      </c>
      <c r="F525" s="6">
        <v>0</v>
      </c>
      <c r="G525" s="6">
        <v>0</v>
      </c>
      <c r="H525" s="6">
        <v>123350.49</v>
      </c>
      <c r="I525" s="6">
        <v>1972.07</v>
      </c>
      <c r="J525" s="7">
        <f t="shared" si="32"/>
        <v>1.5987532761321012E-2</v>
      </c>
      <c r="K525" s="6">
        <v>1972.07</v>
      </c>
      <c r="L525" s="7">
        <f t="shared" si="33"/>
        <v>1.5987532761321012E-2</v>
      </c>
      <c r="M525" s="6">
        <v>1972.07</v>
      </c>
      <c r="N525" s="7">
        <f t="shared" si="34"/>
        <v>1</v>
      </c>
      <c r="O525" s="8">
        <f t="shared" si="35"/>
        <v>0</v>
      </c>
      <c r="P525" s="6">
        <v>121378.42</v>
      </c>
    </row>
    <row r="526" spans="1:16" x14ac:dyDescent="0.25">
      <c r="A526" s="4">
        <v>110</v>
      </c>
      <c r="B526" s="4">
        <v>3110</v>
      </c>
      <c r="C526" s="4">
        <v>16000</v>
      </c>
      <c r="D526" s="5" t="s">
        <v>19</v>
      </c>
      <c r="E526" s="6">
        <v>129060.8</v>
      </c>
      <c r="F526" s="6">
        <v>0</v>
      </c>
      <c r="G526" s="6">
        <v>0</v>
      </c>
      <c r="H526" s="6">
        <v>129060.8</v>
      </c>
      <c r="I526" s="6">
        <v>32456.78</v>
      </c>
      <c r="J526" s="7">
        <f t="shared" si="32"/>
        <v>0.25148441664703763</v>
      </c>
      <c r="K526" s="6">
        <v>32456.78</v>
      </c>
      <c r="L526" s="7">
        <f t="shared" si="33"/>
        <v>0.25148441664703763</v>
      </c>
      <c r="M526" s="6">
        <v>24550.2</v>
      </c>
      <c r="N526" s="7">
        <f t="shared" si="34"/>
        <v>0.75639666042041143</v>
      </c>
      <c r="O526" s="8">
        <f t="shared" si="35"/>
        <v>7906.5799999999981</v>
      </c>
      <c r="P526" s="6">
        <v>96604.02</v>
      </c>
    </row>
    <row r="527" spans="1:16" x14ac:dyDescent="0.25">
      <c r="A527" s="4">
        <v>110</v>
      </c>
      <c r="B527" s="4">
        <v>3110</v>
      </c>
      <c r="C527" s="4">
        <v>20500</v>
      </c>
      <c r="D527" s="5" t="s">
        <v>20</v>
      </c>
      <c r="E527" s="6">
        <v>3043.61</v>
      </c>
      <c r="F527" s="6">
        <v>0</v>
      </c>
      <c r="G527" s="6">
        <v>0</v>
      </c>
      <c r="H527" s="6">
        <v>3043.61</v>
      </c>
      <c r="I527" s="6">
        <v>443.77</v>
      </c>
      <c r="J527" s="7">
        <f t="shared" si="32"/>
        <v>0.14580383163414495</v>
      </c>
      <c r="K527" s="6">
        <v>0</v>
      </c>
      <c r="L527" s="7">
        <f t="shared" si="33"/>
        <v>0</v>
      </c>
      <c r="M527" s="6">
        <v>0</v>
      </c>
      <c r="N527" s="7" t="e">
        <f t="shared" si="34"/>
        <v>#DIV/0!</v>
      </c>
      <c r="O527" s="8">
        <f t="shared" si="35"/>
        <v>0</v>
      </c>
      <c r="P527" s="6">
        <v>-443.77</v>
      </c>
    </row>
    <row r="528" spans="1:16" x14ac:dyDescent="0.25">
      <c r="A528" s="4">
        <v>110</v>
      </c>
      <c r="B528" s="4">
        <v>3110</v>
      </c>
      <c r="C528" s="4">
        <v>22100</v>
      </c>
      <c r="D528" s="5" t="s">
        <v>75</v>
      </c>
      <c r="E528" s="6">
        <v>14977.3</v>
      </c>
      <c r="F528" s="6">
        <v>0</v>
      </c>
      <c r="G528" s="6">
        <v>0</v>
      </c>
      <c r="H528" s="6">
        <v>14977.3</v>
      </c>
      <c r="I528" s="6">
        <v>950.11</v>
      </c>
      <c r="J528" s="7">
        <f t="shared" si="32"/>
        <v>6.3436667490135074E-2</v>
      </c>
      <c r="K528" s="6">
        <v>0</v>
      </c>
      <c r="L528" s="7">
        <f t="shared" si="33"/>
        <v>0</v>
      </c>
      <c r="M528" s="6">
        <v>0</v>
      </c>
      <c r="N528" s="7" t="e">
        <f t="shared" si="34"/>
        <v>#DIV/0!</v>
      </c>
      <c r="O528" s="8">
        <f t="shared" si="35"/>
        <v>0</v>
      </c>
      <c r="P528" s="6">
        <v>13182.27</v>
      </c>
    </row>
    <row r="529" spans="1:16" x14ac:dyDescent="0.25">
      <c r="A529" s="4">
        <v>110</v>
      </c>
      <c r="B529" s="4">
        <v>3110</v>
      </c>
      <c r="C529" s="4">
        <v>22101</v>
      </c>
      <c r="D529" s="5" t="s">
        <v>76</v>
      </c>
      <c r="E529" s="6">
        <v>509.37</v>
      </c>
      <c r="F529" s="6">
        <v>0</v>
      </c>
      <c r="G529" s="6">
        <v>0</v>
      </c>
      <c r="H529" s="6">
        <v>509.37</v>
      </c>
      <c r="I529" s="6">
        <v>509.37</v>
      </c>
      <c r="J529" s="7">
        <f t="shared" si="32"/>
        <v>1</v>
      </c>
      <c r="K529" s="6">
        <v>0</v>
      </c>
      <c r="L529" s="7">
        <f t="shared" si="33"/>
        <v>0</v>
      </c>
      <c r="M529" s="6">
        <v>0</v>
      </c>
      <c r="N529" s="7" t="e">
        <f t="shared" si="34"/>
        <v>#DIV/0!</v>
      </c>
      <c r="O529" s="8">
        <f t="shared" si="35"/>
        <v>0</v>
      </c>
      <c r="P529" s="6">
        <v>0</v>
      </c>
    </row>
    <row r="530" spans="1:16" x14ac:dyDescent="0.25">
      <c r="A530" s="4">
        <v>110</v>
      </c>
      <c r="B530" s="4">
        <v>3110</v>
      </c>
      <c r="C530" s="4">
        <v>22104</v>
      </c>
      <c r="D530" s="5" t="s">
        <v>161</v>
      </c>
      <c r="E530" s="6">
        <v>900</v>
      </c>
      <c r="F530" s="6">
        <v>0</v>
      </c>
      <c r="G530" s="6">
        <v>0</v>
      </c>
      <c r="H530" s="6">
        <v>900</v>
      </c>
      <c r="I530" s="6">
        <v>908.93</v>
      </c>
      <c r="J530" s="7">
        <f t="shared" si="32"/>
        <v>1.0099222222222222</v>
      </c>
      <c r="K530" s="6">
        <v>0</v>
      </c>
      <c r="L530" s="7">
        <f t="shared" si="33"/>
        <v>0</v>
      </c>
      <c r="M530" s="6">
        <v>0</v>
      </c>
      <c r="N530" s="7" t="e">
        <f t="shared" si="34"/>
        <v>#DIV/0!</v>
      </c>
      <c r="O530" s="8">
        <f t="shared" si="35"/>
        <v>0</v>
      </c>
      <c r="P530" s="6">
        <v>-8.93</v>
      </c>
    </row>
    <row r="531" spans="1:16" x14ac:dyDescent="0.25">
      <c r="A531" s="4">
        <v>110</v>
      </c>
      <c r="B531" s="4">
        <v>3110</v>
      </c>
      <c r="C531" s="4">
        <v>22114</v>
      </c>
      <c r="D531" s="5" t="s">
        <v>243</v>
      </c>
      <c r="E531" s="6">
        <v>4000</v>
      </c>
      <c r="F531" s="6">
        <v>0</v>
      </c>
      <c r="G531" s="6">
        <v>0</v>
      </c>
      <c r="H531" s="6">
        <v>4000</v>
      </c>
      <c r="I531" s="6">
        <v>0</v>
      </c>
      <c r="J531" s="7">
        <f t="shared" si="32"/>
        <v>0</v>
      </c>
      <c r="K531" s="6">
        <v>0</v>
      </c>
      <c r="L531" s="7">
        <f t="shared" si="33"/>
        <v>0</v>
      </c>
      <c r="M531" s="6">
        <v>0</v>
      </c>
      <c r="N531" s="7" t="e">
        <f t="shared" si="34"/>
        <v>#DIV/0!</v>
      </c>
      <c r="O531" s="8">
        <f t="shared" si="35"/>
        <v>0</v>
      </c>
      <c r="P531" s="6">
        <v>4000</v>
      </c>
    </row>
    <row r="532" spans="1:16" x14ac:dyDescent="0.25">
      <c r="A532" s="4">
        <v>110</v>
      </c>
      <c r="B532" s="4">
        <v>3110</v>
      </c>
      <c r="C532" s="4">
        <v>22500</v>
      </c>
      <c r="D532" s="5" t="s">
        <v>244</v>
      </c>
      <c r="E532" s="6">
        <v>2000</v>
      </c>
      <c r="F532" s="6">
        <v>0</v>
      </c>
      <c r="G532" s="6">
        <v>0</v>
      </c>
      <c r="H532" s="6">
        <v>2000</v>
      </c>
      <c r="I532" s="6">
        <v>0</v>
      </c>
      <c r="J532" s="7">
        <f t="shared" si="32"/>
        <v>0</v>
      </c>
      <c r="K532" s="6">
        <v>0</v>
      </c>
      <c r="L532" s="7">
        <f t="shared" si="33"/>
        <v>0</v>
      </c>
      <c r="M532" s="6">
        <v>0</v>
      </c>
      <c r="N532" s="7" t="e">
        <f t="shared" si="34"/>
        <v>#DIV/0!</v>
      </c>
      <c r="O532" s="8">
        <f t="shared" si="35"/>
        <v>0</v>
      </c>
      <c r="P532" s="6">
        <v>2000</v>
      </c>
    </row>
    <row r="533" spans="1:16" x14ac:dyDescent="0.25">
      <c r="A533" s="4">
        <v>110</v>
      </c>
      <c r="B533" s="4">
        <v>3110</v>
      </c>
      <c r="C533" s="4">
        <v>22611</v>
      </c>
      <c r="D533" s="5" t="s">
        <v>245</v>
      </c>
      <c r="E533" s="6">
        <v>10000</v>
      </c>
      <c r="F533" s="6">
        <v>0</v>
      </c>
      <c r="G533" s="6">
        <v>0</v>
      </c>
      <c r="H533" s="6">
        <v>10000</v>
      </c>
      <c r="I533" s="6">
        <v>0</v>
      </c>
      <c r="J533" s="7">
        <f t="shared" si="32"/>
        <v>0</v>
      </c>
      <c r="K533" s="6">
        <v>0</v>
      </c>
      <c r="L533" s="7">
        <f t="shared" si="33"/>
        <v>0</v>
      </c>
      <c r="M533" s="6">
        <v>0</v>
      </c>
      <c r="N533" s="7" t="e">
        <f t="shared" si="34"/>
        <v>#DIV/0!</v>
      </c>
      <c r="O533" s="8">
        <f t="shared" si="35"/>
        <v>0</v>
      </c>
      <c r="P533" s="6">
        <v>10000</v>
      </c>
    </row>
    <row r="534" spans="1:16" x14ac:dyDescent="0.25">
      <c r="A534" s="4">
        <v>110</v>
      </c>
      <c r="B534" s="4">
        <v>3110</v>
      </c>
      <c r="C534" s="4">
        <v>22612</v>
      </c>
      <c r="D534" s="5" t="s">
        <v>246</v>
      </c>
      <c r="E534" s="6">
        <v>1299.9000000000001</v>
      </c>
      <c r="F534" s="6">
        <v>0</v>
      </c>
      <c r="G534" s="6">
        <v>0</v>
      </c>
      <c r="H534" s="6">
        <v>1299.9000000000001</v>
      </c>
      <c r="I534" s="6">
        <v>0</v>
      </c>
      <c r="J534" s="7">
        <f t="shared" si="32"/>
        <v>0</v>
      </c>
      <c r="K534" s="6">
        <v>0</v>
      </c>
      <c r="L534" s="7">
        <f t="shared" si="33"/>
        <v>0</v>
      </c>
      <c r="M534" s="6">
        <v>0</v>
      </c>
      <c r="N534" s="7" t="e">
        <f t="shared" si="34"/>
        <v>#DIV/0!</v>
      </c>
      <c r="O534" s="8">
        <f t="shared" si="35"/>
        <v>0</v>
      </c>
      <c r="P534" s="6">
        <v>1299.9000000000001</v>
      </c>
    </row>
    <row r="535" spans="1:16" x14ac:dyDescent="0.25">
      <c r="A535" s="4">
        <v>110</v>
      </c>
      <c r="B535" s="4">
        <v>3110</v>
      </c>
      <c r="C535" s="4">
        <v>22613</v>
      </c>
      <c r="D535" s="5" t="s">
        <v>247</v>
      </c>
      <c r="E535" s="6">
        <v>21000</v>
      </c>
      <c r="F535" s="6">
        <v>0</v>
      </c>
      <c r="G535" s="6">
        <v>0</v>
      </c>
      <c r="H535" s="6">
        <v>21000</v>
      </c>
      <c r="I535" s="6">
        <v>0</v>
      </c>
      <c r="J535" s="7">
        <f t="shared" si="32"/>
        <v>0</v>
      </c>
      <c r="K535" s="6">
        <v>0</v>
      </c>
      <c r="L535" s="7">
        <f t="shared" si="33"/>
        <v>0</v>
      </c>
      <c r="M535" s="6">
        <v>0</v>
      </c>
      <c r="N535" s="7" t="e">
        <f t="shared" si="34"/>
        <v>#DIV/0!</v>
      </c>
      <c r="O535" s="8">
        <f t="shared" si="35"/>
        <v>0</v>
      </c>
      <c r="P535" s="6">
        <v>21000</v>
      </c>
    </row>
    <row r="536" spans="1:16" x14ac:dyDescent="0.25">
      <c r="A536" s="4">
        <v>110</v>
      </c>
      <c r="B536" s="4">
        <v>3110</v>
      </c>
      <c r="C536" s="4">
        <v>22700</v>
      </c>
      <c r="D536" s="5" t="s">
        <v>81</v>
      </c>
      <c r="E536" s="6">
        <v>20062.919999999998</v>
      </c>
      <c r="F536" s="6">
        <v>0</v>
      </c>
      <c r="G536" s="6">
        <v>0</v>
      </c>
      <c r="H536" s="6">
        <v>20062.919999999998</v>
      </c>
      <c r="I536" s="6">
        <v>15301.32</v>
      </c>
      <c r="J536" s="7">
        <f t="shared" si="32"/>
        <v>0.76266665071684481</v>
      </c>
      <c r="K536" s="6">
        <v>1275.1099999999999</v>
      </c>
      <c r="L536" s="7">
        <f t="shared" si="33"/>
        <v>6.3555554226403729E-2</v>
      </c>
      <c r="M536" s="6">
        <v>1275.1099999999999</v>
      </c>
      <c r="N536" s="7">
        <f t="shared" si="34"/>
        <v>1</v>
      </c>
      <c r="O536" s="8">
        <f t="shared" si="35"/>
        <v>0</v>
      </c>
      <c r="P536" s="6">
        <v>4761.6000000000004</v>
      </c>
    </row>
    <row r="537" spans="1:16" x14ac:dyDescent="0.25">
      <c r="A537" s="4">
        <v>110</v>
      </c>
      <c r="B537" s="4">
        <v>3110</v>
      </c>
      <c r="C537" s="4">
        <v>22711</v>
      </c>
      <c r="D537" s="5" t="s">
        <v>248</v>
      </c>
      <c r="E537" s="6">
        <v>310000</v>
      </c>
      <c r="F537" s="6">
        <v>0</v>
      </c>
      <c r="G537" s="6">
        <v>0</v>
      </c>
      <c r="H537" s="6">
        <v>310000</v>
      </c>
      <c r="I537" s="6">
        <v>0</v>
      </c>
      <c r="J537" s="7">
        <f t="shared" si="32"/>
        <v>0</v>
      </c>
      <c r="K537" s="6">
        <v>0</v>
      </c>
      <c r="L537" s="7">
        <f t="shared" si="33"/>
        <v>0</v>
      </c>
      <c r="M537" s="6">
        <v>0</v>
      </c>
      <c r="N537" s="7" t="e">
        <f t="shared" si="34"/>
        <v>#DIV/0!</v>
      </c>
      <c r="O537" s="8">
        <f t="shared" si="35"/>
        <v>0</v>
      </c>
      <c r="P537" s="6">
        <v>310000</v>
      </c>
    </row>
    <row r="538" spans="1:16" x14ac:dyDescent="0.25">
      <c r="A538" s="4">
        <v>110</v>
      </c>
      <c r="B538" s="4">
        <v>3110</v>
      </c>
      <c r="C538" s="4">
        <v>22712</v>
      </c>
      <c r="D538" s="5" t="s">
        <v>249</v>
      </c>
      <c r="E538" s="6">
        <v>225000</v>
      </c>
      <c r="F538" s="6">
        <v>0</v>
      </c>
      <c r="G538" s="6">
        <v>0</v>
      </c>
      <c r="H538" s="6">
        <v>225000</v>
      </c>
      <c r="I538" s="6">
        <v>34002.199999999997</v>
      </c>
      <c r="J538" s="7">
        <f t="shared" si="32"/>
        <v>0.15112088888888889</v>
      </c>
      <c r="K538" s="6">
        <v>8063.64</v>
      </c>
      <c r="L538" s="7">
        <f t="shared" si="33"/>
        <v>3.5838399999999999E-2</v>
      </c>
      <c r="M538" s="6">
        <v>8063.64</v>
      </c>
      <c r="N538" s="7">
        <f t="shared" si="34"/>
        <v>1</v>
      </c>
      <c r="O538" s="8">
        <f t="shared" si="35"/>
        <v>0</v>
      </c>
      <c r="P538" s="6">
        <v>55186.76</v>
      </c>
    </row>
    <row r="539" spans="1:16" x14ac:dyDescent="0.25">
      <c r="A539" s="4">
        <v>110</v>
      </c>
      <c r="B539" s="4">
        <v>3110</v>
      </c>
      <c r="C539" s="4">
        <v>22723</v>
      </c>
      <c r="D539" s="5" t="s">
        <v>250</v>
      </c>
      <c r="E539" s="6">
        <v>80000</v>
      </c>
      <c r="F539" s="6">
        <v>0</v>
      </c>
      <c r="G539" s="6">
        <v>0</v>
      </c>
      <c r="H539" s="6">
        <v>80000</v>
      </c>
      <c r="I539" s="6">
        <v>126437.07</v>
      </c>
      <c r="J539" s="7">
        <f t="shared" si="32"/>
        <v>1.5804633750000001</v>
      </c>
      <c r="K539" s="6">
        <v>9328.5400000000009</v>
      </c>
      <c r="L539" s="7">
        <f t="shared" si="33"/>
        <v>0.11660675000000001</v>
      </c>
      <c r="M539" s="6">
        <v>9328.5400000000009</v>
      </c>
      <c r="N539" s="7">
        <f t="shared" si="34"/>
        <v>1</v>
      </c>
      <c r="O539" s="8">
        <f t="shared" si="35"/>
        <v>0</v>
      </c>
      <c r="P539" s="6">
        <v>-46437.07</v>
      </c>
    </row>
    <row r="540" spans="1:16" x14ac:dyDescent="0.25">
      <c r="A540" s="4">
        <v>110</v>
      </c>
      <c r="B540" s="4">
        <v>3110</v>
      </c>
      <c r="C540" s="4">
        <v>22724</v>
      </c>
      <c r="D540" s="5" t="s">
        <v>251</v>
      </c>
      <c r="E540" s="6">
        <v>120000</v>
      </c>
      <c r="F540" s="6">
        <v>0</v>
      </c>
      <c r="G540" s="6">
        <v>0</v>
      </c>
      <c r="H540" s="6">
        <v>120000</v>
      </c>
      <c r="I540" s="6">
        <v>28696.639999999999</v>
      </c>
      <c r="J540" s="7">
        <f t="shared" si="32"/>
        <v>0.23913866666666667</v>
      </c>
      <c r="K540" s="6">
        <v>0</v>
      </c>
      <c r="L540" s="7">
        <f t="shared" si="33"/>
        <v>0</v>
      </c>
      <c r="M540" s="6">
        <v>0</v>
      </c>
      <c r="N540" s="7" t="e">
        <f t="shared" si="34"/>
        <v>#DIV/0!</v>
      </c>
      <c r="O540" s="8">
        <f t="shared" si="35"/>
        <v>0</v>
      </c>
      <c r="P540" s="6">
        <v>64962.239999999998</v>
      </c>
    </row>
    <row r="541" spans="1:16" x14ac:dyDescent="0.25">
      <c r="A541" s="4">
        <v>110</v>
      </c>
      <c r="B541" s="4">
        <v>3110</v>
      </c>
      <c r="C541" s="4">
        <v>62300</v>
      </c>
      <c r="D541" s="5" t="s">
        <v>252</v>
      </c>
      <c r="E541" s="6">
        <v>5000</v>
      </c>
      <c r="F541" s="6">
        <v>0</v>
      </c>
      <c r="G541" s="6">
        <v>0</v>
      </c>
      <c r="H541" s="6">
        <v>5000</v>
      </c>
      <c r="I541" s="6">
        <v>0</v>
      </c>
      <c r="J541" s="7">
        <f t="shared" si="32"/>
        <v>0</v>
      </c>
      <c r="K541" s="6">
        <v>0</v>
      </c>
      <c r="L541" s="7">
        <f t="shared" si="33"/>
        <v>0</v>
      </c>
      <c r="M541" s="6">
        <v>0</v>
      </c>
      <c r="N541" s="7" t="e">
        <f t="shared" si="34"/>
        <v>#DIV/0!</v>
      </c>
      <c r="O541" s="8">
        <f t="shared" si="35"/>
        <v>0</v>
      </c>
      <c r="P541" s="6">
        <v>5000</v>
      </c>
    </row>
    <row r="542" spans="1:16" x14ac:dyDescent="0.25">
      <c r="A542" s="4">
        <v>110</v>
      </c>
      <c r="B542" s="4">
        <v>3120</v>
      </c>
      <c r="C542" s="4">
        <v>22700</v>
      </c>
      <c r="D542" s="5" t="s">
        <v>81</v>
      </c>
      <c r="E542" s="6">
        <v>12037.76</v>
      </c>
      <c r="F542" s="6">
        <v>0</v>
      </c>
      <c r="G542" s="6">
        <v>0</v>
      </c>
      <c r="H542" s="6">
        <v>12037.76</v>
      </c>
      <c r="I542" s="6">
        <v>9180.7900000000009</v>
      </c>
      <c r="J542" s="7">
        <f t="shared" si="32"/>
        <v>0.76266597772343037</v>
      </c>
      <c r="K542" s="6">
        <v>1530.14</v>
      </c>
      <c r="L542" s="7">
        <f t="shared" si="33"/>
        <v>0.12711168855335211</v>
      </c>
      <c r="M542" s="6">
        <v>1530.14</v>
      </c>
      <c r="N542" s="7">
        <f t="shared" si="34"/>
        <v>1</v>
      </c>
      <c r="O542" s="8">
        <f t="shared" si="35"/>
        <v>0</v>
      </c>
      <c r="P542" s="6">
        <v>2856.97</v>
      </c>
    </row>
    <row r="543" spans="1:16" x14ac:dyDescent="0.25">
      <c r="A543" s="4">
        <v>110</v>
      </c>
      <c r="B543" s="4">
        <v>3120</v>
      </c>
      <c r="C543" s="4">
        <v>22723</v>
      </c>
      <c r="D543" s="5" t="s">
        <v>253</v>
      </c>
      <c r="E543" s="6">
        <v>196000</v>
      </c>
      <c r="F543" s="6">
        <v>0</v>
      </c>
      <c r="G543" s="6">
        <v>0</v>
      </c>
      <c r="H543" s="6">
        <v>196000</v>
      </c>
      <c r="I543" s="6">
        <v>0</v>
      </c>
      <c r="J543" s="7">
        <f t="shared" si="32"/>
        <v>0</v>
      </c>
      <c r="K543" s="6">
        <v>0</v>
      </c>
      <c r="L543" s="7">
        <f t="shared" si="33"/>
        <v>0</v>
      </c>
      <c r="M543" s="6">
        <v>0</v>
      </c>
      <c r="N543" s="7" t="e">
        <f t="shared" si="34"/>
        <v>#DIV/0!</v>
      </c>
      <c r="O543" s="8">
        <f t="shared" si="35"/>
        <v>0</v>
      </c>
      <c r="P543" s="6">
        <v>136000</v>
      </c>
    </row>
    <row r="544" spans="1:16" x14ac:dyDescent="0.25">
      <c r="A544" s="4">
        <v>110</v>
      </c>
      <c r="B544" s="4">
        <v>9207</v>
      </c>
      <c r="C544" s="4">
        <v>20500</v>
      </c>
      <c r="D544" s="5" t="s">
        <v>254</v>
      </c>
      <c r="E544" s="6">
        <v>0</v>
      </c>
      <c r="F544" s="6">
        <v>0</v>
      </c>
      <c r="G544" s="6">
        <v>0</v>
      </c>
      <c r="H544" s="6">
        <v>0</v>
      </c>
      <c r="I544" s="6">
        <v>0</v>
      </c>
      <c r="J544" s="7" t="e">
        <f t="shared" si="32"/>
        <v>#DIV/0!</v>
      </c>
      <c r="K544" s="6">
        <v>0</v>
      </c>
      <c r="L544" s="7" t="e">
        <f t="shared" si="33"/>
        <v>#DIV/0!</v>
      </c>
      <c r="M544" s="6">
        <v>0</v>
      </c>
      <c r="N544" s="7" t="e">
        <f t="shared" si="34"/>
        <v>#DIV/0!</v>
      </c>
      <c r="O544" s="8">
        <f t="shared" si="35"/>
        <v>0</v>
      </c>
      <c r="P544" s="6">
        <v>-1521.8</v>
      </c>
    </row>
    <row r="545" spans="1:16" x14ac:dyDescent="0.25">
      <c r="A545" s="4">
        <v>110</v>
      </c>
      <c r="B545" s="4">
        <v>9252</v>
      </c>
      <c r="C545" s="4">
        <v>12004</v>
      </c>
      <c r="D545" s="5" t="s">
        <v>38</v>
      </c>
      <c r="E545" s="6">
        <v>0</v>
      </c>
      <c r="F545" s="6">
        <v>0</v>
      </c>
      <c r="G545" s="6">
        <v>0</v>
      </c>
      <c r="H545" s="6">
        <v>0</v>
      </c>
      <c r="I545" s="6">
        <v>1540.03</v>
      </c>
      <c r="J545" s="7" t="e">
        <f t="shared" si="32"/>
        <v>#DIV/0!</v>
      </c>
      <c r="K545" s="6">
        <v>1540.03</v>
      </c>
      <c r="L545" s="7" t="e">
        <f t="shared" si="33"/>
        <v>#DIV/0!</v>
      </c>
      <c r="M545" s="6">
        <v>1540.03</v>
      </c>
      <c r="N545" s="7">
        <f t="shared" si="34"/>
        <v>1</v>
      </c>
      <c r="O545" s="8">
        <f t="shared" si="35"/>
        <v>0</v>
      </c>
      <c r="P545" s="6">
        <v>-1540.03</v>
      </c>
    </row>
    <row r="546" spans="1:16" x14ac:dyDescent="0.25">
      <c r="A546" s="4">
        <v>110</v>
      </c>
      <c r="B546" s="4">
        <v>9252</v>
      </c>
      <c r="C546" s="4">
        <v>12100</v>
      </c>
      <c r="D546" s="5" t="s">
        <v>16</v>
      </c>
      <c r="E546" s="6">
        <v>0</v>
      </c>
      <c r="F546" s="6">
        <v>0</v>
      </c>
      <c r="G546" s="6">
        <v>0</v>
      </c>
      <c r="H546" s="6">
        <v>0</v>
      </c>
      <c r="I546" s="6">
        <v>771.68</v>
      </c>
      <c r="J546" s="7" t="e">
        <f t="shared" si="32"/>
        <v>#DIV/0!</v>
      </c>
      <c r="K546" s="6">
        <v>771.68</v>
      </c>
      <c r="L546" s="7" t="e">
        <f t="shared" si="33"/>
        <v>#DIV/0!</v>
      </c>
      <c r="M546" s="6">
        <v>771.68</v>
      </c>
      <c r="N546" s="7">
        <f t="shared" si="34"/>
        <v>1</v>
      </c>
      <c r="O546" s="8">
        <f t="shared" si="35"/>
        <v>0</v>
      </c>
      <c r="P546" s="6">
        <v>-771.68</v>
      </c>
    </row>
    <row r="547" spans="1:16" x14ac:dyDescent="0.25">
      <c r="A547" s="4">
        <v>110</v>
      </c>
      <c r="B547" s="4">
        <v>9252</v>
      </c>
      <c r="C547" s="4">
        <v>12101</v>
      </c>
      <c r="D547" s="5" t="s">
        <v>130</v>
      </c>
      <c r="E547" s="6">
        <v>0</v>
      </c>
      <c r="F547" s="6">
        <v>0</v>
      </c>
      <c r="G547" s="6">
        <v>0</v>
      </c>
      <c r="H547" s="6">
        <v>0</v>
      </c>
      <c r="I547" s="6">
        <v>3488.06</v>
      </c>
      <c r="J547" s="7" t="e">
        <f t="shared" si="32"/>
        <v>#DIV/0!</v>
      </c>
      <c r="K547" s="6">
        <v>3488.06</v>
      </c>
      <c r="L547" s="7" t="e">
        <f t="shared" si="33"/>
        <v>#DIV/0!</v>
      </c>
      <c r="M547" s="6">
        <v>3488.06</v>
      </c>
      <c r="N547" s="7">
        <f t="shared" si="34"/>
        <v>1</v>
      </c>
      <c r="O547" s="8">
        <f t="shared" si="35"/>
        <v>0</v>
      </c>
      <c r="P547" s="6">
        <v>-3488.06</v>
      </c>
    </row>
    <row r="548" spans="1:16" x14ac:dyDescent="0.25">
      <c r="A548" s="4">
        <v>110</v>
      </c>
      <c r="B548" s="4">
        <v>9252</v>
      </c>
      <c r="C548" s="4">
        <v>13000</v>
      </c>
      <c r="D548" s="5" t="s">
        <v>85</v>
      </c>
      <c r="E548" s="6">
        <v>0</v>
      </c>
      <c r="F548" s="6">
        <v>0</v>
      </c>
      <c r="G548" s="6">
        <v>0</v>
      </c>
      <c r="H548" s="6">
        <v>0</v>
      </c>
      <c r="I548" s="6">
        <v>4880.72</v>
      </c>
      <c r="J548" s="7" t="e">
        <f t="shared" si="32"/>
        <v>#DIV/0!</v>
      </c>
      <c r="K548" s="6">
        <v>4880.72</v>
      </c>
      <c r="L548" s="7" t="e">
        <f t="shared" si="33"/>
        <v>#DIV/0!</v>
      </c>
      <c r="M548" s="6">
        <v>4880.72</v>
      </c>
      <c r="N548" s="7">
        <f t="shared" si="34"/>
        <v>1</v>
      </c>
      <c r="O548" s="8">
        <f t="shared" si="35"/>
        <v>0</v>
      </c>
      <c r="P548" s="6">
        <v>-4880.72</v>
      </c>
    </row>
    <row r="549" spans="1:16" x14ac:dyDescent="0.25">
      <c r="A549" s="4">
        <v>110</v>
      </c>
      <c r="B549" s="4">
        <v>9252</v>
      </c>
      <c r="C549" s="4">
        <v>13002</v>
      </c>
      <c r="D549" s="5" t="s">
        <v>40</v>
      </c>
      <c r="E549" s="6">
        <v>0</v>
      </c>
      <c r="F549" s="6">
        <v>0</v>
      </c>
      <c r="G549" s="6">
        <v>0</v>
      </c>
      <c r="H549" s="6">
        <v>0</v>
      </c>
      <c r="I549" s="6">
        <v>3232.59</v>
      </c>
      <c r="J549" s="7" t="e">
        <f t="shared" si="32"/>
        <v>#DIV/0!</v>
      </c>
      <c r="K549" s="6">
        <v>3232.59</v>
      </c>
      <c r="L549" s="7" t="e">
        <f t="shared" si="33"/>
        <v>#DIV/0!</v>
      </c>
      <c r="M549" s="6">
        <v>3232.59</v>
      </c>
      <c r="N549" s="7">
        <f t="shared" si="34"/>
        <v>1</v>
      </c>
      <c r="O549" s="8">
        <f t="shared" si="35"/>
        <v>0</v>
      </c>
      <c r="P549" s="6">
        <v>-3232.59</v>
      </c>
    </row>
    <row r="550" spans="1:16" x14ac:dyDescent="0.25">
      <c r="A550" s="4">
        <v>110</v>
      </c>
      <c r="B550" s="4">
        <v>9252</v>
      </c>
      <c r="C550" s="4">
        <v>15000</v>
      </c>
      <c r="D550" s="5" t="s">
        <v>18</v>
      </c>
      <c r="E550" s="6">
        <v>0</v>
      </c>
      <c r="F550" s="6">
        <v>0</v>
      </c>
      <c r="G550" s="6">
        <v>0</v>
      </c>
      <c r="H550" s="6">
        <v>0</v>
      </c>
      <c r="I550" s="6">
        <v>533.98</v>
      </c>
      <c r="J550" s="7" t="e">
        <f t="shared" si="32"/>
        <v>#DIV/0!</v>
      </c>
      <c r="K550" s="6">
        <v>533.98</v>
      </c>
      <c r="L550" s="7" t="e">
        <f t="shared" si="33"/>
        <v>#DIV/0!</v>
      </c>
      <c r="M550" s="6">
        <v>533.98</v>
      </c>
      <c r="N550" s="7">
        <f t="shared" si="34"/>
        <v>1</v>
      </c>
      <c r="O550" s="8">
        <f t="shared" si="35"/>
        <v>0</v>
      </c>
      <c r="P550" s="6">
        <v>-533.98</v>
      </c>
    </row>
    <row r="551" spans="1:16" x14ac:dyDescent="0.25">
      <c r="A551" s="4">
        <v>110</v>
      </c>
      <c r="B551" s="4">
        <v>9252</v>
      </c>
      <c r="C551" s="4">
        <v>16000</v>
      </c>
      <c r="D551" s="5" t="s">
        <v>19</v>
      </c>
      <c r="E551" s="6">
        <v>0</v>
      </c>
      <c r="F551" s="6">
        <v>0</v>
      </c>
      <c r="G551" s="6">
        <v>0</v>
      </c>
      <c r="H551" s="6">
        <v>0</v>
      </c>
      <c r="I551" s="6">
        <v>7144.13</v>
      </c>
      <c r="J551" s="7" t="e">
        <f t="shared" si="32"/>
        <v>#DIV/0!</v>
      </c>
      <c r="K551" s="6">
        <v>7144.13</v>
      </c>
      <c r="L551" s="7" t="e">
        <f t="shared" si="33"/>
        <v>#DIV/0!</v>
      </c>
      <c r="M551" s="6">
        <v>5058.51</v>
      </c>
      <c r="N551" s="7">
        <f t="shared" si="34"/>
        <v>0.70806522277730111</v>
      </c>
      <c r="O551" s="8">
        <f t="shared" si="35"/>
        <v>2085.62</v>
      </c>
      <c r="P551" s="6">
        <v>-7144.13</v>
      </c>
    </row>
    <row r="552" spans="1:16" x14ac:dyDescent="0.25">
      <c r="A552" s="4">
        <v>110</v>
      </c>
      <c r="B552" s="4">
        <v>9252</v>
      </c>
      <c r="C552" s="4">
        <v>20500</v>
      </c>
      <c r="D552" s="5" t="s">
        <v>20</v>
      </c>
      <c r="E552" s="6">
        <v>1521.8</v>
      </c>
      <c r="F552" s="6">
        <v>0</v>
      </c>
      <c r="G552" s="6">
        <v>0</v>
      </c>
      <c r="H552" s="6">
        <v>1521.8</v>
      </c>
      <c r="I552" s="6">
        <v>88.83</v>
      </c>
      <c r="J552" s="7">
        <f t="shared" si="32"/>
        <v>5.8371665133394667E-2</v>
      </c>
      <c r="K552" s="6">
        <v>0</v>
      </c>
      <c r="L552" s="7">
        <f t="shared" si="33"/>
        <v>0</v>
      </c>
      <c r="M552" s="6">
        <v>0</v>
      </c>
      <c r="N552" s="7" t="e">
        <f t="shared" si="34"/>
        <v>#DIV/0!</v>
      </c>
      <c r="O552" s="8">
        <f t="shared" si="35"/>
        <v>0</v>
      </c>
      <c r="P552" s="6">
        <v>-88.83</v>
      </c>
    </row>
    <row r="553" spans="1:16" x14ac:dyDescent="0.25">
      <c r="A553" s="4">
        <v>110</v>
      </c>
      <c r="B553" s="4">
        <v>9252</v>
      </c>
      <c r="C553" s="4">
        <v>22608</v>
      </c>
      <c r="D553" s="5" t="s">
        <v>68</v>
      </c>
      <c r="E553" s="6">
        <v>36000</v>
      </c>
      <c r="F553" s="6">
        <v>0</v>
      </c>
      <c r="G553" s="6">
        <v>0</v>
      </c>
      <c r="H553" s="6">
        <v>36000</v>
      </c>
      <c r="I553" s="6">
        <v>0</v>
      </c>
      <c r="J553" s="7">
        <f t="shared" si="32"/>
        <v>0</v>
      </c>
      <c r="K553" s="6">
        <v>0</v>
      </c>
      <c r="L553" s="7">
        <f t="shared" si="33"/>
        <v>0</v>
      </c>
      <c r="M553" s="6">
        <v>0</v>
      </c>
      <c r="N553" s="7" t="e">
        <f t="shared" si="34"/>
        <v>#DIV/0!</v>
      </c>
      <c r="O553" s="8">
        <f t="shared" si="35"/>
        <v>0</v>
      </c>
      <c r="P553" s="6">
        <v>36000</v>
      </c>
    </row>
    <row r="554" spans="1:16" x14ac:dyDescent="0.25">
      <c r="A554" s="4">
        <v>110</v>
      </c>
      <c r="B554" s="4">
        <v>9252</v>
      </c>
      <c r="C554" s="4">
        <v>22610</v>
      </c>
      <c r="D554" s="5" t="s">
        <v>68</v>
      </c>
      <c r="E554" s="6">
        <v>6000</v>
      </c>
      <c r="F554" s="6">
        <v>0</v>
      </c>
      <c r="G554" s="6">
        <v>0</v>
      </c>
      <c r="H554" s="6">
        <v>6000</v>
      </c>
      <c r="I554" s="6">
        <v>0</v>
      </c>
      <c r="J554" s="7">
        <f t="shared" si="32"/>
        <v>0</v>
      </c>
      <c r="K554" s="6">
        <v>0</v>
      </c>
      <c r="L554" s="7">
        <f t="shared" si="33"/>
        <v>0</v>
      </c>
      <c r="M554" s="6">
        <v>0</v>
      </c>
      <c r="N554" s="7" t="e">
        <f t="shared" si="34"/>
        <v>#DIV/0!</v>
      </c>
      <c r="O554" s="8">
        <f t="shared" si="35"/>
        <v>0</v>
      </c>
      <c r="P554" s="6">
        <v>6000</v>
      </c>
    </row>
    <row r="555" spans="1:16" x14ac:dyDescent="0.25">
      <c r="A555" s="4">
        <v>110</v>
      </c>
      <c r="B555" s="4">
        <v>9252</v>
      </c>
      <c r="C555" s="4">
        <v>22700</v>
      </c>
      <c r="D555" s="5" t="s">
        <v>255</v>
      </c>
      <c r="E555" s="6">
        <v>16719.11</v>
      </c>
      <c r="F555" s="6">
        <v>0</v>
      </c>
      <c r="G555" s="6">
        <v>0</v>
      </c>
      <c r="H555" s="6">
        <v>16719.11</v>
      </c>
      <c r="I555" s="6">
        <v>12751.11</v>
      </c>
      <c r="J555" s="7">
        <f t="shared" si="32"/>
        <v>0.762666792670184</v>
      </c>
      <c r="K555" s="6">
        <v>2125.1799999999998</v>
      </c>
      <c r="L555" s="7">
        <f t="shared" si="33"/>
        <v>0.12711083305271631</v>
      </c>
      <c r="M555" s="6">
        <v>2125.1799999999998</v>
      </c>
      <c r="N555" s="7">
        <f t="shared" si="34"/>
        <v>1</v>
      </c>
      <c r="O555" s="8">
        <f t="shared" si="35"/>
        <v>0</v>
      </c>
      <c r="P555" s="6">
        <v>3968</v>
      </c>
    </row>
    <row r="556" spans="1:16" x14ac:dyDescent="0.25">
      <c r="A556" s="4">
        <v>111</v>
      </c>
      <c r="B556" s="4">
        <v>110</v>
      </c>
      <c r="C556" s="4">
        <v>31000</v>
      </c>
      <c r="D556" s="5" t="s">
        <v>256</v>
      </c>
      <c r="E556" s="6">
        <v>786000</v>
      </c>
      <c r="F556" s="6">
        <v>0</v>
      </c>
      <c r="G556" s="6">
        <v>0</v>
      </c>
      <c r="H556" s="6">
        <v>786000</v>
      </c>
      <c r="I556" s="6">
        <v>90719.42</v>
      </c>
      <c r="J556" s="7">
        <f t="shared" si="32"/>
        <v>0.11541910941475826</v>
      </c>
      <c r="K556" s="6">
        <v>90719.42</v>
      </c>
      <c r="L556" s="7">
        <f t="shared" si="33"/>
        <v>0.11541910941475826</v>
      </c>
      <c r="M556" s="6">
        <v>90719.42</v>
      </c>
      <c r="N556" s="7">
        <f t="shared" si="34"/>
        <v>1</v>
      </c>
      <c r="O556" s="8">
        <f t="shared" si="35"/>
        <v>0</v>
      </c>
      <c r="P556" s="6">
        <v>695280.58</v>
      </c>
    </row>
    <row r="557" spans="1:16" x14ac:dyDescent="0.25">
      <c r="A557" s="4">
        <v>111</v>
      </c>
      <c r="B557" s="4">
        <v>110</v>
      </c>
      <c r="C557" s="4">
        <v>91301</v>
      </c>
      <c r="D557" s="5" t="s">
        <v>257</v>
      </c>
      <c r="E557" s="6">
        <v>4652283.2</v>
      </c>
      <c r="F557" s="6">
        <v>0</v>
      </c>
      <c r="G557" s="6">
        <v>0</v>
      </c>
      <c r="H557" s="6">
        <v>4652283.2</v>
      </c>
      <c r="I557" s="6">
        <v>166666.68</v>
      </c>
      <c r="J557" s="7">
        <f t="shared" si="32"/>
        <v>3.5824706458110714E-2</v>
      </c>
      <c r="K557" s="6">
        <v>166666.68</v>
      </c>
      <c r="L557" s="7">
        <f t="shared" si="33"/>
        <v>3.5824706458110714E-2</v>
      </c>
      <c r="M557" s="6">
        <v>166666.68</v>
      </c>
      <c r="N557" s="7">
        <f t="shared" si="34"/>
        <v>1</v>
      </c>
      <c r="O557" s="8">
        <f t="shared" si="35"/>
        <v>0</v>
      </c>
      <c r="P557" s="6">
        <v>4485616.5199999996</v>
      </c>
    </row>
    <row r="558" spans="1:16" x14ac:dyDescent="0.25">
      <c r="A558" s="4">
        <v>111</v>
      </c>
      <c r="B558" s="4">
        <v>3380</v>
      </c>
      <c r="C558" s="4">
        <v>20300</v>
      </c>
      <c r="D558" s="5" t="s">
        <v>153</v>
      </c>
      <c r="E558" s="6">
        <v>8000</v>
      </c>
      <c r="F558" s="6">
        <v>0</v>
      </c>
      <c r="G558" s="6">
        <v>0</v>
      </c>
      <c r="H558" s="6">
        <v>8000</v>
      </c>
      <c r="I558" s="6">
        <v>0</v>
      </c>
      <c r="J558" s="7">
        <f t="shared" si="32"/>
        <v>0</v>
      </c>
      <c r="K558" s="6">
        <v>0</v>
      </c>
      <c r="L558" s="7">
        <f t="shared" si="33"/>
        <v>0</v>
      </c>
      <c r="M558" s="6">
        <v>0</v>
      </c>
      <c r="N558" s="7" t="e">
        <f t="shared" si="34"/>
        <v>#DIV/0!</v>
      </c>
      <c r="O558" s="8">
        <f t="shared" si="35"/>
        <v>0</v>
      </c>
      <c r="P558" s="6">
        <v>8000</v>
      </c>
    </row>
    <row r="559" spans="1:16" x14ac:dyDescent="0.25">
      <c r="A559" s="4">
        <v>111</v>
      </c>
      <c r="B559" s="4">
        <v>3380</v>
      </c>
      <c r="C559" s="4">
        <v>21200</v>
      </c>
      <c r="D559" s="5" t="s">
        <v>72</v>
      </c>
      <c r="E559" s="6">
        <v>500</v>
      </c>
      <c r="F559" s="6">
        <v>0</v>
      </c>
      <c r="G559" s="6">
        <v>0</v>
      </c>
      <c r="H559" s="6">
        <v>500</v>
      </c>
      <c r="I559" s="6">
        <v>0</v>
      </c>
      <c r="J559" s="7">
        <f t="shared" si="32"/>
        <v>0</v>
      </c>
      <c r="K559" s="6">
        <v>0</v>
      </c>
      <c r="L559" s="7">
        <f t="shared" si="33"/>
        <v>0</v>
      </c>
      <c r="M559" s="6">
        <v>0</v>
      </c>
      <c r="N559" s="7" t="e">
        <f t="shared" si="34"/>
        <v>#DIV/0!</v>
      </c>
      <c r="O559" s="8">
        <f t="shared" si="35"/>
        <v>0</v>
      </c>
      <c r="P559" s="6">
        <v>500</v>
      </c>
    </row>
    <row r="560" spans="1:16" x14ac:dyDescent="0.25">
      <c r="A560" s="4">
        <v>111</v>
      </c>
      <c r="B560" s="4">
        <v>3380</v>
      </c>
      <c r="C560" s="4">
        <v>21201</v>
      </c>
      <c r="D560" s="5" t="s">
        <v>258</v>
      </c>
      <c r="E560" s="6">
        <v>2500</v>
      </c>
      <c r="F560" s="6">
        <v>0</v>
      </c>
      <c r="G560" s="6">
        <v>0</v>
      </c>
      <c r="H560" s="6">
        <v>2500</v>
      </c>
      <c r="I560" s="6">
        <v>1001.23</v>
      </c>
      <c r="J560" s="7">
        <f t="shared" si="32"/>
        <v>0.40049200000000001</v>
      </c>
      <c r="K560" s="6">
        <v>293.44</v>
      </c>
      <c r="L560" s="7">
        <f t="shared" si="33"/>
        <v>0.11737599999999999</v>
      </c>
      <c r="M560" s="6">
        <v>293.44</v>
      </c>
      <c r="N560" s="7">
        <f t="shared" si="34"/>
        <v>1</v>
      </c>
      <c r="O560" s="8">
        <f t="shared" si="35"/>
        <v>0</v>
      </c>
      <c r="P560" s="6">
        <v>1498.77</v>
      </c>
    </row>
    <row r="561" spans="1:16" x14ac:dyDescent="0.25">
      <c r="A561" s="4">
        <v>111</v>
      </c>
      <c r="B561" s="4">
        <v>3380</v>
      </c>
      <c r="C561" s="4">
        <v>21300</v>
      </c>
      <c r="D561" s="5" t="s">
        <v>259</v>
      </c>
      <c r="E561" s="6">
        <v>1000</v>
      </c>
      <c r="F561" s="6">
        <v>0</v>
      </c>
      <c r="G561" s="6">
        <v>0</v>
      </c>
      <c r="H561" s="6">
        <v>1000</v>
      </c>
      <c r="I561" s="6">
        <v>0</v>
      </c>
      <c r="J561" s="7">
        <f t="shared" si="32"/>
        <v>0</v>
      </c>
      <c r="K561" s="6">
        <v>0</v>
      </c>
      <c r="L561" s="7">
        <f t="shared" si="33"/>
        <v>0</v>
      </c>
      <c r="M561" s="6">
        <v>0</v>
      </c>
      <c r="N561" s="7" t="e">
        <f t="shared" si="34"/>
        <v>#DIV/0!</v>
      </c>
      <c r="O561" s="8">
        <f t="shared" si="35"/>
        <v>0</v>
      </c>
      <c r="P561" s="6">
        <v>1000</v>
      </c>
    </row>
    <row r="562" spans="1:16" x14ac:dyDescent="0.25">
      <c r="A562" s="4">
        <v>111</v>
      </c>
      <c r="B562" s="4">
        <v>3380</v>
      </c>
      <c r="C562" s="4">
        <v>22002</v>
      </c>
      <c r="D562" s="5" t="s">
        <v>45</v>
      </c>
      <c r="E562" s="6">
        <v>500</v>
      </c>
      <c r="F562" s="6">
        <v>0</v>
      </c>
      <c r="G562" s="6">
        <v>0</v>
      </c>
      <c r="H562" s="6">
        <v>500</v>
      </c>
      <c r="I562" s="6">
        <v>0</v>
      </c>
      <c r="J562" s="7">
        <f t="shared" si="32"/>
        <v>0</v>
      </c>
      <c r="K562" s="6">
        <v>0</v>
      </c>
      <c r="L562" s="7">
        <f t="shared" si="33"/>
        <v>0</v>
      </c>
      <c r="M562" s="6">
        <v>0</v>
      </c>
      <c r="N562" s="7" t="e">
        <f t="shared" si="34"/>
        <v>#DIV/0!</v>
      </c>
      <c r="O562" s="8">
        <f t="shared" si="35"/>
        <v>0</v>
      </c>
      <c r="P562" s="6">
        <v>500</v>
      </c>
    </row>
    <row r="563" spans="1:16" x14ac:dyDescent="0.25">
      <c r="A563" s="4">
        <v>111</v>
      </c>
      <c r="B563" s="4">
        <v>3380</v>
      </c>
      <c r="C563" s="4">
        <v>22101</v>
      </c>
      <c r="D563" s="5" t="s">
        <v>76</v>
      </c>
      <c r="E563" s="6">
        <v>4100</v>
      </c>
      <c r="F563" s="6">
        <v>0</v>
      </c>
      <c r="G563" s="6">
        <v>0</v>
      </c>
      <c r="H563" s="6">
        <v>4100</v>
      </c>
      <c r="I563" s="6">
        <v>4100</v>
      </c>
      <c r="J563" s="7">
        <f t="shared" si="32"/>
        <v>1</v>
      </c>
      <c r="K563" s="6">
        <v>0</v>
      </c>
      <c r="L563" s="7">
        <f t="shared" si="33"/>
        <v>0</v>
      </c>
      <c r="M563" s="6">
        <v>0</v>
      </c>
      <c r="N563" s="7" t="e">
        <f t="shared" si="34"/>
        <v>#DIV/0!</v>
      </c>
      <c r="O563" s="8">
        <f t="shared" si="35"/>
        <v>0</v>
      </c>
      <c r="P563" s="6">
        <v>0</v>
      </c>
    </row>
    <row r="564" spans="1:16" x14ac:dyDescent="0.25">
      <c r="A564" s="4">
        <v>111</v>
      </c>
      <c r="B564" s="4">
        <v>3380</v>
      </c>
      <c r="C564" s="4">
        <v>22114</v>
      </c>
      <c r="D564" s="5" t="s">
        <v>260</v>
      </c>
      <c r="E564" s="6">
        <v>500</v>
      </c>
      <c r="F564" s="6">
        <v>0</v>
      </c>
      <c r="G564" s="6">
        <v>0</v>
      </c>
      <c r="H564" s="6">
        <v>500</v>
      </c>
      <c r="I564" s="6">
        <v>0</v>
      </c>
      <c r="J564" s="7">
        <f t="shared" si="32"/>
        <v>0</v>
      </c>
      <c r="K564" s="6">
        <v>0</v>
      </c>
      <c r="L564" s="7">
        <f t="shared" si="33"/>
        <v>0</v>
      </c>
      <c r="M564" s="6">
        <v>0</v>
      </c>
      <c r="N564" s="7" t="e">
        <f t="shared" si="34"/>
        <v>#DIV/0!</v>
      </c>
      <c r="O564" s="8">
        <f t="shared" si="35"/>
        <v>0</v>
      </c>
      <c r="P564" s="6">
        <v>500</v>
      </c>
    </row>
    <row r="565" spans="1:16" x14ac:dyDescent="0.25">
      <c r="A565" s="4">
        <v>111</v>
      </c>
      <c r="B565" s="4">
        <v>3380</v>
      </c>
      <c r="C565" s="4">
        <v>22400</v>
      </c>
      <c r="D565" s="5" t="s">
        <v>57</v>
      </c>
      <c r="E565" s="6">
        <v>10000</v>
      </c>
      <c r="F565" s="6">
        <v>0</v>
      </c>
      <c r="G565" s="6">
        <v>0</v>
      </c>
      <c r="H565" s="6">
        <v>10000</v>
      </c>
      <c r="I565" s="6">
        <v>0</v>
      </c>
      <c r="J565" s="7">
        <f t="shared" si="32"/>
        <v>0</v>
      </c>
      <c r="K565" s="6">
        <v>0</v>
      </c>
      <c r="L565" s="7">
        <f t="shared" si="33"/>
        <v>0</v>
      </c>
      <c r="M565" s="6">
        <v>0</v>
      </c>
      <c r="N565" s="7" t="e">
        <f t="shared" si="34"/>
        <v>#DIV/0!</v>
      </c>
      <c r="O565" s="8">
        <f t="shared" si="35"/>
        <v>0</v>
      </c>
      <c r="P565" s="6">
        <v>10000</v>
      </c>
    </row>
    <row r="566" spans="1:16" x14ac:dyDescent="0.25">
      <c r="A566" s="4">
        <v>111</v>
      </c>
      <c r="B566" s="4">
        <v>3380</v>
      </c>
      <c r="C566" s="4">
        <v>22500</v>
      </c>
      <c r="D566" s="5" t="s">
        <v>108</v>
      </c>
      <c r="E566" s="6">
        <v>19343.07</v>
      </c>
      <c r="F566" s="6">
        <v>0</v>
      </c>
      <c r="G566" s="6">
        <v>0</v>
      </c>
      <c r="H566" s="6">
        <v>19343.07</v>
      </c>
      <c r="I566" s="6">
        <v>15736.05</v>
      </c>
      <c r="J566" s="7">
        <f t="shared" si="32"/>
        <v>0.81352391321543061</v>
      </c>
      <c r="K566" s="6">
        <v>0</v>
      </c>
      <c r="L566" s="7">
        <f t="shared" si="33"/>
        <v>0</v>
      </c>
      <c r="M566" s="6">
        <v>0</v>
      </c>
      <c r="N566" s="7" t="e">
        <f t="shared" si="34"/>
        <v>#DIV/0!</v>
      </c>
      <c r="O566" s="8">
        <f t="shared" si="35"/>
        <v>0</v>
      </c>
      <c r="P566" s="6">
        <v>3607.02</v>
      </c>
    </row>
    <row r="567" spans="1:16" x14ac:dyDescent="0.25">
      <c r="A567" s="4">
        <v>111</v>
      </c>
      <c r="B567" s="4">
        <v>3380</v>
      </c>
      <c r="C567" s="4">
        <v>22602</v>
      </c>
      <c r="D567" s="5" t="s">
        <v>65</v>
      </c>
      <c r="E567" s="6">
        <v>14000</v>
      </c>
      <c r="F567" s="6">
        <v>0</v>
      </c>
      <c r="G567" s="6">
        <v>0</v>
      </c>
      <c r="H567" s="6">
        <v>14000</v>
      </c>
      <c r="I567" s="6">
        <v>7204.61</v>
      </c>
      <c r="J567" s="7">
        <f t="shared" si="32"/>
        <v>0.51461499999999993</v>
      </c>
      <c r="K567" s="6">
        <v>0</v>
      </c>
      <c r="L567" s="7">
        <f t="shared" si="33"/>
        <v>0</v>
      </c>
      <c r="M567" s="6">
        <v>0</v>
      </c>
      <c r="N567" s="7" t="e">
        <f t="shared" si="34"/>
        <v>#DIV/0!</v>
      </c>
      <c r="O567" s="8">
        <f t="shared" si="35"/>
        <v>0</v>
      </c>
      <c r="P567" s="6">
        <v>6795.39</v>
      </c>
    </row>
    <row r="568" spans="1:16" x14ac:dyDescent="0.25">
      <c r="A568" s="4">
        <v>111</v>
      </c>
      <c r="B568" s="4">
        <v>3380</v>
      </c>
      <c r="C568" s="4">
        <v>22603</v>
      </c>
      <c r="D568" s="5" t="s">
        <v>171</v>
      </c>
      <c r="E568" s="6">
        <v>400</v>
      </c>
      <c r="F568" s="6">
        <v>0</v>
      </c>
      <c r="G568" s="6">
        <v>0</v>
      </c>
      <c r="H568" s="6">
        <v>400</v>
      </c>
      <c r="I568" s="6">
        <v>0</v>
      </c>
      <c r="J568" s="7">
        <f t="shared" si="32"/>
        <v>0</v>
      </c>
      <c r="K568" s="6">
        <v>0</v>
      </c>
      <c r="L568" s="7">
        <f t="shared" si="33"/>
        <v>0</v>
      </c>
      <c r="M568" s="6">
        <v>0</v>
      </c>
      <c r="N568" s="7" t="e">
        <f t="shared" si="34"/>
        <v>#DIV/0!</v>
      </c>
      <c r="O568" s="8">
        <f t="shared" si="35"/>
        <v>0</v>
      </c>
      <c r="P568" s="6">
        <v>400</v>
      </c>
    </row>
    <row r="569" spans="1:16" x14ac:dyDescent="0.25">
      <c r="A569" s="4">
        <v>111</v>
      </c>
      <c r="B569" s="4">
        <v>3380</v>
      </c>
      <c r="C569" s="4">
        <v>22610</v>
      </c>
      <c r="D569" s="5" t="s">
        <v>68</v>
      </c>
      <c r="E569" s="6">
        <v>75000</v>
      </c>
      <c r="F569" s="6">
        <v>0</v>
      </c>
      <c r="G569" s="6">
        <v>0</v>
      </c>
      <c r="H569" s="6">
        <v>75000</v>
      </c>
      <c r="I569" s="6">
        <v>21727.83</v>
      </c>
      <c r="J569" s="7">
        <f t="shared" si="32"/>
        <v>0.28970440000000003</v>
      </c>
      <c r="K569" s="6">
        <v>0</v>
      </c>
      <c r="L569" s="7">
        <f t="shared" si="33"/>
        <v>0</v>
      </c>
      <c r="M569" s="6">
        <v>0</v>
      </c>
      <c r="N569" s="7" t="e">
        <f t="shared" si="34"/>
        <v>#DIV/0!</v>
      </c>
      <c r="O569" s="8">
        <f t="shared" si="35"/>
        <v>0</v>
      </c>
      <c r="P569" s="6">
        <v>53272.17</v>
      </c>
    </row>
    <row r="570" spans="1:16" x14ac:dyDescent="0.25">
      <c r="A570" s="4">
        <v>111</v>
      </c>
      <c r="B570" s="4">
        <v>3380</v>
      </c>
      <c r="C570" s="4">
        <v>22722</v>
      </c>
      <c r="D570" s="5" t="s">
        <v>60</v>
      </c>
      <c r="E570" s="6">
        <v>500</v>
      </c>
      <c r="F570" s="6">
        <v>0</v>
      </c>
      <c r="G570" s="6">
        <v>0</v>
      </c>
      <c r="H570" s="6">
        <v>500</v>
      </c>
      <c r="I570" s="6">
        <v>0</v>
      </c>
      <c r="J570" s="7">
        <f t="shared" si="32"/>
        <v>0</v>
      </c>
      <c r="K570" s="6">
        <v>0</v>
      </c>
      <c r="L570" s="7">
        <f t="shared" si="33"/>
        <v>0</v>
      </c>
      <c r="M570" s="6">
        <v>0</v>
      </c>
      <c r="N570" s="7" t="e">
        <f t="shared" si="34"/>
        <v>#DIV/0!</v>
      </c>
      <c r="O570" s="8">
        <f t="shared" si="35"/>
        <v>0</v>
      </c>
      <c r="P570" s="6">
        <v>500</v>
      </c>
    </row>
    <row r="571" spans="1:16" x14ac:dyDescent="0.25">
      <c r="A571" s="4">
        <v>111</v>
      </c>
      <c r="B571" s="4">
        <v>3380</v>
      </c>
      <c r="C571" s="4">
        <v>22723</v>
      </c>
      <c r="D571" s="5" t="s">
        <v>261</v>
      </c>
      <c r="E571" s="6">
        <v>710000</v>
      </c>
      <c r="F571" s="6">
        <v>0</v>
      </c>
      <c r="G571" s="6">
        <v>0</v>
      </c>
      <c r="H571" s="6">
        <v>710000</v>
      </c>
      <c r="I571" s="6">
        <v>22506</v>
      </c>
      <c r="J571" s="7">
        <f t="shared" si="32"/>
        <v>3.1698591549295774E-2</v>
      </c>
      <c r="K571" s="6">
        <v>0</v>
      </c>
      <c r="L571" s="7">
        <f t="shared" si="33"/>
        <v>0</v>
      </c>
      <c r="M571" s="6">
        <v>0</v>
      </c>
      <c r="N571" s="7" t="e">
        <f t="shared" si="34"/>
        <v>#DIV/0!</v>
      </c>
      <c r="O571" s="8">
        <f t="shared" si="35"/>
        <v>0</v>
      </c>
      <c r="P571" s="6">
        <v>543437.42000000004</v>
      </c>
    </row>
    <row r="572" spans="1:16" x14ac:dyDescent="0.25">
      <c r="A572" s="4">
        <v>111</v>
      </c>
      <c r="B572" s="4">
        <v>3380</v>
      </c>
      <c r="C572" s="4">
        <v>22724</v>
      </c>
      <c r="D572" s="5" t="s">
        <v>262</v>
      </c>
      <c r="E572" s="6">
        <v>270000</v>
      </c>
      <c r="F572" s="6">
        <v>0</v>
      </c>
      <c r="G572" s="6">
        <v>0</v>
      </c>
      <c r="H572" s="6">
        <v>270000</v>
      </c>
      <c r="I572" s="6">
        <v>0</v>
      </c>
      <c r="J572" s="7">
        <f t="shared" si="32"/>
        <v>0</v>
      </c>
      <c r="K572" s="6">
        <v>0</v>
      </c>
      <c r="L572" s="7">
        <f t="shared" si="33"/>
        <v>0</v>
      </c>
      <c r="M572" s="6">
        <v>0</v>
      </c>
      <c r="N572" s="7" t="e">
        <f t="shared" si="34"/>
        <v>#DIV/0!</v>
      </c>
      <c r="O572" s="8">
        <f t="shared" si="35"/>
        <v>0</v>
      </c>
      <c r="P572" s="6">
        <v>118534.48</v>
      </c>
    </row>
    <row r="573" spans="1:16" x14ac:dyDescent="0.25">
      <c r="A573" s="4">
        <v>111</v>
      </c>
      <c r="B573" s="4">
        <v>3380</v>
      </c>
      <c r="C573" s="4">
        <v>22725</v>
      </c>
      <c r="D573" s="5" t="s">
        <v>263</v>
      </c>
      <c r="E573" s="6">
        <v>30000</v>
      </c>
      <c r="F573" s="6">
        <v>0</v>
      </c>
      <c r="G573" s="6">
        <v>0</v>
      </c>
      <c r="H573" s="6">
        <v>30000</v>
      </c>
      <c r="I573" s="6">
        <v>18477.98</v>
      </c>
      <c r="J573" s="7">
        <f t="shared" si="32"/>
        <v>0.61593266666666668</v>
      </c>
      <c r="K573" s="6">
        <v>0</v>
      </c>
      <c r="L573" s="7">
        <f t="shared" si="33"/>
        <v>0</v>
      </c>
      <c r="M573" s="6">
        <v>0</v>
      </c>
      <c r="N573" s="7" t="e">
        <f t="shared" si="34"/>
        <v>#DIV/0!</v>
      </c>
      <c r="O573" s="8">
        <f t="shared" si="35"/>
        <v>0</v>
      </c>
      <c r="P573" s="6">
        <v>11522.02</v>
      </c>
    </row>
    <row r="574" spans="1:16" x14ac:dyDescent="0.25">
      <c r="A574" s="4">
        <v>111</v>
      </c>
      <c r="B574" s="4">
        <v>3380</v>
      </c>
      <c r="C574" s="4">
        <v>22726</v>
      </c>
      <c r="D574" s="5" t="s">
        <v>70</v>
      </c>
      <c r="E574" s="6">
        <v>30000</v>
      </c>
      <c r="F574" s="6">
        <v>0</v>
      </c>
      <c r="G574" s="6">
        <v>0</v>
      </c>
      <c r="H574" s="6">
        <v>30000</v>
      </c>
      <c r="I574" s="6">
        <v>0</v>
      </c>
      <c r="J574" s="7">
        <f t="shared" si="32"/>
        <v>0</v>
      </c>
      <c r="K574" s="6">
        <v>0</v>
      </c>
      <c r="L574" s="7">
        <f t="shared" si="33"/>
        <v>0</v>
      </c>
      <c r="M574" s="6">
        <v>0</v>
      </c>
      <c r="N574" s="7" t="e">
        <f t="shared" si="34"/>
        <v>#DIV/0!</v>
      </c>
      <c r="O574" s="8">
        <f t="shared" si="35"/>
        <v>0</v>
      </c>
      <c r="P574" s="6">
        <v>-2245.6999999999998</v>
      </c>
    </row>
    <row r="575" spans="1:16" x14ac:dyDescent="0.25">
      <c r="A575" s="4">
        <v>111</v>
      </c>
      <c r="B575" s="4">
        <v>3380</v>
      </c>
      <c r="C575" s="4">
        <v>48001</v>
      </c>
      <c r="D575" s="5" t="s">
        <v>264</v>
      </c>
      <c r="E575" s="6">
        <v>14000</v>
      </c>
      <c r="F575" s="6">
        <v>0</v>
      </c>
      <c r="G575" s="6">
        <v>0</v>
      </c>
      <c r="H575" s="6">
        <v>14000</v>
      </c>
      <c r="I575" s="6">
        <v>0</v>
      </c>
      <c r="J575" s="7">
        <f t="shared" si="32"/>
        <v>0</v>
      </c>
      <c r="K575" s="6">
        <v>0</v>
      </c>
      <c r="L575" s="7">
        <f t="shared" si="33"/>
        <v>0</v>
      </c>
      <c r="M575" s="6">
        <v>0</v>
      </c>
      <c r="N575" s="7" t="e">
        <f t="shared" si="34"/>
        <v>#DIV/0!</v>
      </c>
      <c r="O575" s="8">
        <f t="shared" si="35"/>
        <v>0</v>
      </c>
      <c r="P575" s="6">
        <v>0</v>
      </c>
    </row>
    <row r="576" spans="1:16" x14ac:dyDescent="0.25">
      <c r="A576" s="4">
        <v>111</v>
      </c>
      <c r="B576" s="4">
        <v>3380</v>
      </c>
      <c r="C576" s="4">
        <v>48002</v>
      </c>
      <c r="D576" s="5" t="s">
        <v>265</v>
      </c>
      <c r="E576" s="6">
        <v>29500</v>
      </c>
      <c r="F576" s="6">
        <v>0</v>
      </c>
      <c r="G576" s="6">
        <v>0</v>
      </c>
      <c r="H576" s="6">
        <v>29500</v>
      </c>
      <c r="I576" s="6">
        <v>0</v>
      </c>
      <c r="J576" s="7">
        <f t="shared" si="32"/>
        <v>0</v>
      </c>
      <c r="K576" s="6">
        <v>0</v>
      </c>
      <c r="L576" s="7">
        <f t="shared" si="33"/>
        <v>0</v>
      </c>
      <c r="M576" s="6">
        <v>0</v>
      </c>
      <c r="N576" s="7" t="e">
        <f t="shared" si="34"/>
        <v>#DIV/0!</v>
      </c>
      <c r="O576" s="8">
        <f t="shared" si="35"/>
        <v>0</v>
      </c>
      <c r="P576" s="6">
        <v>0</v>
      </c>
    </row>
    <row r="577" spans="1:16" x14ac:dyDescent="0.25">
      <c r="A577" s="4">
        <v>111</v>
      </c>
      <c r="B577" s="4">
        <v>3380</v>
      </c>
      <c r="C577" s="4">
        <v>48003</v>
      </c>
      <c r="D577" s="5" t="s">
        <v>266</v>
      </c>
      <c r="E577" s="6">
        <v>4500</v>
      </c>
      <c r="F577" s="6">
        <v>0</v>
      </c>
      <c r="G577" s="6">
        <v>0</v>
      </c>
      <c r="H577" s="6">
        <v>4500</v>
      </c>
      <c r="I577" s="6">
        <v>0</v>
      </c>
      <c r="J577" s="7">
        <f t="shared" si="32"/>
        <v>0</v>
      </c>
      <c r="K577" s="6">
        <v>0</v>
      </c>
      <c r="L577" s="7">
        <f t="shared" si="33"/>
        <v>0</v>
      </c>
      <c r="M577" s="6">
        <v>0</v>
      </c>
      <c r="N577" s="7" t="e">
        <f t="shared" si="34"/>
        <v>#DIV/0!</v>
      </c>
      <c r="O577" s="8">
        <f t="shared" si="35"/>
        <v>0</v>
      </c>
      <c r="P577" s="6">
        <v>0</v>
      </c>
    </row>
    <row r="578" spans="1:16" x14ac:dyDescent="0.25">
      <c r="A578" s="4">
        <v>111</v>
      </c>
      <c r="B578" s="4">
        <v>3380</v>
      </c>
      <c r="C578" s="4">
        <v>48004</v>
      </c>
      <c r="D578" s="5" t="s">
        <v>267</v>
      </c>
      <c r="E578" s="6">
        <v>10000</v>
      </c>
      <c r="F578" s="6">
        <v>0</v>
      </c>
      <c r="G578" s="6">
        <v>0</v>
      </c>
      <c r="H578" s="6">
        <v>10000</v>
      </c>
      <c r="I578" s="6">
        <v>0</v>
      </c>
      <c r="J578" s="7">
        <f t="shared" si="32"/>
        <v>0</v>
      </c>
      <c r="K578" s="6">
        <v>0</v>
      </c>
      <c r="L578" s="7">
        <f t="shared" si="33"/>
        <v>0</v>
      </c>
      <c r="M578" s="6">
        <v>0</v>
      </c>
      <c r="N578" s="7" t="e">
        <f t="shared" si="34"/>
        <v>#DIV/0!</v>
      </c>
      <c r="O578" s="8">
        <f t="shared" si="35"/>
        <v>0</v>
      </c>
      <c r="P578" s="6">
        <v>10000</v>
      </c>
    </row>
    <row r="579" spans="1:16" x14ac:dyDescent="0.25">
      <c r="A579" s="4">
        <v>111</v>
      </c>
      <c r="B579" s="4">
        <v>3380</v>
      </c>
      <c r="C579" s="4">
        <v>48005</v>
      </c>
      <c r="D579" s="5" t="s">
        <v>268</v>
      </c>
      <c r="E579" s="6">
        <v>5000</v>
      </c>
      <c r="F579" s="6">
        <v>0</v>
      </c>
      <c r="G579" s="6">
        <v>0</v>
      </c>
      <c r="H579" s="6">
        <v>5000</v>
      </c>
      <c r="I579" s="6">
        <v>0</v>
      </c>
      <c r="J579" s="7">
        <f t="shared" si="32"/>
        <v>0</v>
      </c>
      <c r="K579" s="6">
        <v>0</v>
      </c>
      <c r="L579" s="7">
        <f t="shared" si="33"/>
        <v>0</v>
      </c>
      <c r="M579" s="6">
        <v>0</v>
      </c>
      <c r="N579" s="7" t="e">
        <f t="shared" si="34"/>
        <v>#DIV/0!</v>
      </c>
      <c r="O579" s="8">
        <f t="shared" si="35"/>
        <v>0</v>
      </c>
      <c r="P579" s="6">
        <v>5000</v>
      </c>
    </row>
    <row r="580" spans="1:16" x14ac:dyDescent="0.25">
      <c r="A580" s="4">
        <v>111</v>
      </c>
      <c r="B580" s="4">
        <v>3380</v>
      </c>
      <c r="C580" s="4">
        <v>48006</v>
      </c>
      <c r="D580" s="5" t="s">
        <v>269</v>
      </c>
      <c r="E580" s="6">
        <v>5000</v>
      </c>
      <c r="F580" s="6">
        <v>0</v>
      </c>
      <c r="G580" s="6">
        <v>0</v>
      </c>
      <c r="H580" s="6">
        <v>5000</v>
      </c>
      <c r="I580" s="6">
        <v>0</v>
      </c>
      <c r="J580" s="7">
        <f t="shared" ref="J580:J643" si="36">I580/H580</f>
        <v>0</v>
      </c>
      <c r="K580" s="6">
        <v>0</v>
      </c>
      <c r="L580" s="7">
        <f t="shared" ref="L580:L643" si="37">K580/H580</f>
        <v>0</v>
      </c>
      <c r="M580" s="6">
        <v>0</v>
      </c>
      <c r="N580" s="7" t="e">
        <f t="shared" ref="N580:N643" si="38">M580/K580</f>
        <v>#DIV/0!</v>
      </c>
      <c r="O580" s="8">
        <f t="shared" ref="O580:O643" si="39">K580-M580</f>
        <v>0</v>
      </c>
      <c r="P580" s="6">
        <v>5000</v>
      </c>
    </row>
    <row r="581" spans="1:16" x14ac:dyDescent="0.25">
      <c r="A581" s="4">
        <v>111</v>
      </c>
      <c r="B581" s="4">
        <v>3380</v>
      </c>
      <c r="C581" s="4">
        <v>48007</v>
      </c>
      <c r="D581" s="5" t="s">
        <v>270</v>
      </c>
      <c r="E581" s="6">
        <v>4000</v>
      </c>
      <c r="F581" s="6">
        <v>0</v>
      </c>
      <c r="G581" s="6">
        <v>0</v>
      </c>
      <c r="H581" s="6">
        <v>4000</v>
      </c>
      <c r="I581" s="6">
        <v>0</v>
      </c>
      <c r="J581" s="7">
        <f t="shared" si="36"/>
        <v>0</v>
      </c>
      <c r="K581" s="6">
        <v>0</v>
      </c>
      <c r="L581" s="7">
        <f t="shared" si="37"/>
        <v>0</v>
      </c>
      <c r="M581" s="6">
        <v>0</v>
      </c>
      <c r="N581" s="7" t="e">
        <f t="shared" si="38"/>
        <v>#DIV/0!</v>
      </c>
      <c r="O581" s="8">
        <f t="shared" si="39"/>
        <v>0</v>
      </c>
      <c r="P581" s="6">
        <v>4000</v>
      </c>
    </row>
    <row r="582" spans="1:16" x14ac:dyDescent="0.25">
      <c r="A582" s="4">
        <v>111</v>
      </c>
      <c r="B582" s="4">
        <v>3380</v>
      </c>
      <c r="C582" s="4">
        <v>48008</v>
      </c>
      <c r="D582" s="5" t="s">
        <v>271</v>
      </c>
      <c r="E582" s="6">
        <v>1000</v>
      </c>
      <c r="F582" s="6">
        <v>0</v>
      </c>
      <c r="G582" s="6">
        <v>0</v>
      </c>
      <c r="H582" s="6">
        <v>1000</v>
      </c>
      <c r="I582" s="6">
        <v>0</v>
      </c>
      <c r="J582" s="7">
        <f t="shared" si="36"/>
        <v>0</v>
      </c>
      <c r="K582" s="6">
        <v>0</v>
      </c>
      <c r="L582" s="7">
        <f t="shared" si="37"/>
        <v>0</v>
      </c>
      <c r="M582" s="6">
        <v>0</v>
      </c>
      <c r="N582" s="7" t="e">
        <f t="shared" si="38"/>
        <v>#DIV/0!</v>
      </c>
      <c r="O582" s="8">
        <f t="shared" si="39"/>
        <v>0</v>
      </c>
      <c r="P582" s="6">
        <v>1000</v>
      </c>
    </row>
    <row r="583" spans="1:16" x14ac:dyDescent="0.25">
      <c r="A583" s="4">
        <v>111</v>
      </c>
      <c r="B583" s="4">
        <v>9200</v>
      </c>
      <c r="C583" s="4">
        <v>12000</v>
      </c>
      <c r="D583" s="5" t="s">
        <v>36</v>
      </c>
      <c r="E583" s="6">
        <v>52940.85</v>
      </c>
      <c r="F583" s="6">
        <v>0</v>
      </c>
      <c r="G583" s="6">
        <v>0</v>
      </c>
      <c r="H583" s="6">
        <v>52940.85</v>
      </c>
      <c r="I583" s="6">
        <v>8079.75</v>
      </c>
      <c r="J583" s="7">
        <f t="shared" si="36"/>
        <v>0.15261844114705375</v>
      </c>
      <c r="K583" s="6">
        <v>8079.75</v>
      </c>
      <c r="L583" s="7">
        <f t="shared" si="37"/>
        <v>0.15261844114705375</v>
      </c>
      <c r="M583" s="6">
        <v>8079.75</v>
      </c>
      <c r="N583" s="7">
        <f t="shared" si="38"/>
        <v>1</v>
      </c>
      <c r="O583" s="8">
        <f t="shared" si="39"/>
        <v>0</v>
      </c>
      <c r="P583" s="6">
        <v>44861.1</v>
      </c>
    </row>
    <row r="584" spans="1:16" x14ac:dyDescent="0.25">
      <c r="A584" s="4">
        <v>111</v>
      </c>
      <c r="B584" s="4">
        <v>9200</v>
      </c>
      <c r="C584" s="4">
        <v>12003</v>
      </c>
      <c r="D584" s="5" t="s">
        <v>14</v>
      </c>
      <c r="E584" s="6">
        <v>35654.769999999997</v>
      </c>
      <c r="F584" s="6">
        <v>0</v>
      </c>
      <c r="G584" s="6">
        <v>0</v>
      </c>
      <c r="H584" s="6">
        <v>35654.769999999997</v>
      </c>
      <c r="I584" s="6">
        <v>7877.38</v>
      </c>
      <c r="J584" s="7">
        <f t="shared" si="36"/>
        <v>0.22093481461246281</v>
      </c>
      <c r="K584" s="6">
        <v>7877.38</v>
      </c>
      <c r="L584" s="7">
        <f t="shared" si="37"/>
        <v>0.22093481461246281</v>
      </c>
      <c r="M584" s="6">
        <v>7877.38</v>
      </c>
      <c r="N584" s="7">
        <f t="shared" si="38"/>
        <v>1</v>
      </c>
      <c r="O584" s="8">
        <f t="shared" si="39"/>
        <v>0</v>
      </c>
      <c r="P584" s="6">
        <v>27777.39</v>
      </c>
    </row>
    <row r="585" spans="1:16" x14ac:dyDescent="0.25">
      <c r="A585" s="4">
        <v>111</v>
      </c>
      <c r="B585" s="4">
        <v>9200</v>
      </c>
      <c r="C585" s="4">
        <v>12004</v>
      </c>
      <c r="D585" s="5" t="s">
        <v>38</v>
      </c>
      <c r="E585" s="6">
        <v>70517.69</v>
      </c>
      <c r="F585" s="6">
        <v>0</v>
      </c>
      <c r="G585" s="6">
        <v>0</v>
      </c>
      <c r="H585" s="6">
        <v>70517.69</v>
      </c>
      <c r="I585" s="6">
        <v>17356.55</v>
      </c>
      <c r="J585" s="7">
        <f t="shared" si="36"/>
        <v>0.24613043904302592</v>
      </c>
      <c r="K585" s="6">
        <v>17356.55</v>
      </c>
      <c r="L585" s="7">
        <f t="shared" si="37"/>
        <v>0.24613043904302592</v>
      </c>
      <c r="M585" s="6">
        <v>17356.55</v>
      </c>
      <c r="N585" s="7">
        <f t="shared" si="38"/>
        <v>1</v>
      </c>
      <c r="O585" s="8">
        <f t="shared" si="39"/>
        <v>0</v>
      </c>
      <c r="P585" s="6">
        <v>53161.14</v>
      </c>
    </row>
    <row r="586" spans="1:16" x14ac:dyDescent="0.25">
      <c r="A586" s="4">
        <v>111</v>
      </c>
      <c r="B586" s="4">
        <v>9200</v>
      </c>
      <c r="C586" s="4">
        <v>12006</v>
      </c>
      <c r="D586" s="5" t="s">
        <v>15</v>
      </c>
      <c r="E586" s="6">
        <v>22732.560000000001</v>
      </c>
      <c r="F586" s="6">
        <v>0</v>
      </c>
      <c r="G586" s="6">
        <v>0</v>
      </c>
      <c r="H586" s="6">
        <v>22732.560000000001</v>
      </c>
      <c r="I586" s="6">
        <v>3128.23</v>
      </c>
      <c r="J586" s="7">
        <f t="shared" si="36"/>
        <v>0.13761010638485063</v>
      </c>
      <c r="K586" s="6">
        <v>3128.23</v>
      </c>
      <c r="L586" s="7">
        <f t="shared" si="37"/>
        <v>0.13761010638485063</v>
      </c>
      <c r="M586" s="6">
        <v>3128.23</v>
      </c>
      <c r="N586" s="7">
        <f t="shared" si="38"/>
        <v>1</v>
      </c>
      <c r="O586" s="8">
        <f t="shared" si="39"/>
        <v>0</v>
      </c>
      <c r="P586" s="6">
        <v>19604.330000000002</v>
      </c>
    </row>
    <row r="587" spans="1:16" x14ac:dyDescent="0.25">
      <c r="A587" s="4">
        <v>111</v>
      </c>
      <c r="B587" s="4">
        <v>9200</v>
      </c>
      <c r="C587" s="4">
        <v>12100</v>
      </c>
      <c r="D587" s="5" t="s">
        <v>16</v>
      </c>
      <c r="E587" s="6">
        <v>101003.45</v>
      </c>
      <c r="F587" s="6">
        <v>0</v>
      </c>
      <c r="G587" s="6">
        <v>0</v>
      </c>
      <c r="H587" s="6">
        <v>101003.45</v>
      </c>
      <c r="I587" s="6">
        <v>19252.7</v>
      </c>
      <c r="J587" s="7">
        <f t="shared" si="36"/>
        <v>0.19061428099733227</v>
      </c>
      <c r="K587" s="6">
        <v>19252.7</v>
      </c>
      <c r="L587" s="7">
        <f t="shared" si="37"/>
        <v>0.19061428099733227</v>
      </c>
      <c r="M587" s="6">
        <v>19252.7</v>
      </c>
      <c r="N587" s="7">
        <f t="shared" si="38"/>
        <v>1</v>
      </c>
      <c r="O587" s="8">
        <f t="shared" si="39"/>
        <v>0</v>
      </c>
      <c r="P587" s="6">
        <v>81750.75</v>
      </c>
    </row>
    <row r="588" spans="1:16" x14ac:dyDescent="0.25">
      <c r="A588" s="4">
        <v>111</v>
      </c>
      <c r="B588" s="4">
        <v>9200</v>
      </c>
      <c r="C588" s="4">
        <v>12101</v>
      </c>
      <c r="D588" s="5" t="s">
        <v>17</v>
      </c>
      <c r="E588" s="6">
        <v>406713.31</v>
      </c>
      <c r="F588" s="6">
        <v>0</v>
      </c>
      <c r="G588" s="6">
        <v>0</v>
      </c>
      <c r="H588" s="6">
        <v>406713.31</v>
      </c>
      <c r="I588" s="6">
        <v>79923.839999999997</v>
      </c>
      <c r="J588" s="7">
        <f t="shared" si="36"/>
        <v>0.19651149356287356</v>
      </c>
      <c r="K588" s="6">
        <v>79923.839999999997</v>
      </c>
      <c r="L588" s="7">
        <f t="shared" si="37"/>
        <v>0.19651149356287356</v>
      </c>
      <c r="M588" s="6">
        <v>79923.839999999997</v>
      </c>
      <c r="N588" s="7">
        <f t="shared" si="38"/>
        <v>1</v>
      </c>
      <c r="O588" s="8">
        <f t="shared" si="39"/>
        <v>0</v>
      </c>
      <c r="P588" s="6">
        <v>326789.46999999997</v>
      </c>
    </row>
    <row r="589" spans="1:16" x14ac:dyDescent="0.25">
      <c r="A589" s="4">
        <v>111</v>
      </c>
      <c r="B589" s="4">
        <v>9200</v>
      </c>
      <c r="C589" s="4">
        <v>13000</v>
      </c>
      <c r="D589" s="5" t="s">
        <v>39</v>
      </c>
      <c r="E589" s="6">
        <v>64220.23</v>
      </c>
      <c r="F589" s="6">
        <v>0</v>
      </c>
      <c r="G589" s="6">
        <v>0</v>
      </c>
      <c r="H589" s="6">
        <v>64220.23</v>
      </c>
      <c r="I589" s="6">
        <v>20287.580000000002</v>
      </c>
      <c r="J589" s="7">
        <f t="shared" si="36"/>
        <v>0.31590637405066907</v>
      </c>
      <c r="K589" s="6">
        <v>20287.580000000002</v>
      </c>
      <c r="L589" s="7">
        <f t="shared" si="37"/>
        <v>0.31590637405066907</v>
      </c>
      <c r="M589" s="6">
        <v>20287.580000000002</v>
      </c>
      <c r="N589" s="7">
        <f t="shared" si="38"/>
        <v>1</v>
      </c>
      <c r="O589" s="8">
        <f t="shared" si="39"/>
        <v>0</v>
      </c>
      <c r="P589" s="6">
        <v>43932.65</v>
      </c>
    </row>
    <row r="590" spans="1:16" x14ac:dyDescent="0.25">
      <c r="A590" s="4">
        <v>111</v>
      </c>
      <c r="B590" s="4">
        <v>9200</v>
      </c>
      <c r="C590" s="4">
        <v>13002</v>
      </c>
      <c r="D590" s="5" t="s">
        <v>272</v>
      </c>
      <c r="E590" s="6">
        <v>52811.83</v>
      </c>
      <c r="F590" s="6">
        <v>0</v>
      </c>
      <c r="G590" s="6">
        <v>0</v>
      </c>
      <c r="H590" s="6">
        <v>52811.83</v>
      </c>
      <c r="I590" s="6">
        <v>15293.09</v>
      </c>
      <c r="J590" s="7">
        <f t="shared" si="36"/>
        <v>0.28957697546174788</v>
      </c>
      <c r="K590" s="6">
        <v>15293.09</v>
      </c>
      <c r="L590" s="7">
        <f t="shared" si="37"/>
        <v>0.28957697546174788</v>
      </c>
      <c r="M590" s="6">
        <v>15293.09</v>
      </c>
      <c r="N590" s="7">
        <f t="shared" si="38"/>
        <v>1</v>
      </c>
      <c r="O590" s="8">
        <f t="shared" si="39"/>
        <v>0</v>
      </c>
      <c r="P590" s="6">
        <v>37518.74</v>
      </c>
    </row>
    <row r="591" spans="1:16" x14ac:dyDescent="0.25">
      <c r="A591" s="4">
        <v>111</v>
      </c>
      <c r="B591" s="4">
        <v>9200</v>
      </c>
      <c r="C591" s="4">
        <v>13100</v>
      </c>
      <c r="D591" s="5" t="s">
        <v>41</v>
      </c>
      <c r="E591" s="6">
        <v>75390.880000000005</v>
      </c>
      <c r="F591" s="6">
        <v>0</v>
      </c>
      <c r="G591" s="6">
        <v>0</v>
      </c>
      <c r="H591" s="6">
        <v>75390.880000000005</v>
      </c>
      <c r="I591" s="6">
        <v>339.47</v>
      </c>
      <c r="J591" s="7">
        <f t="shared" si="36"/>
        <v>4.5027992775784021E-3</v>
      </c>
      <c r="K591" s="6">
        <v>339.47</v>
      </c>
      <c r="L591" s="7">
        <f t="shared" si="37"/>
        <v>4.5027992775784021E-3</v>
      </c>
      <c r="M591" s="6">
        <v>339.47</v>
      </c>
      <c r="N591" s="7">
        <f t="shared" si="38"/>
        <v>1</v>
      </c>
      <c r="O591" s="8">
        <f t="shared" si="39"/>
        <v>0</v>
      </c>
      <c r="P591" s="6">
        <v>75051.41</v>
      </c>
    </row>
    <row r="592" spans="1:16" x14ac:dyDescent="0.25">
      <c r="A592" s="4">
        <v>111</v>
      </c>
      <c r="B592" s="4">
        <v>9200</v>
      </c>
      <c r="C592" s="4">
        <v>15000</v>
      </c>
      <c r="D592" s="5" t="s">
        <v>18</v>
      </c>
      <c r="E592" s="6">
        <v>34880.050000000003</v>
      </c>
      <c r="F592" s="6">
        <v>0</v>
      </c>
      <c r="G592" s="6">
        <v>0</v>
      </c>
      <c r="H592" s="6">
        <v>34880.050000000003</v>
      </c>
      <c r="I592" s="6">
        <v>11316.38</v>
      </c>
      <c r="J592" s="7">
        <f t="shared" si="36"/>
        <v>0.32443703492397513</v>
      </c>
      <c r="K592" s="6">
        <v>11316.38</v>
      </c>
      <c r="L592" s="7">
        <f t="shared" si="37"/>
        <v>0.32443703492397513</v>
      </c>
      <c r="M592" s="6">
        <v>11316.38</v>
      </c>
      <c r="N592" s="7">
        <f t="shared" si="38"/>
        <v>1</v>
      </c>
      <c r="O592" s="8">
        <f t="shared" si="39"/>
        <v>0</v>
      </c>
      <c r="P592" s="6">
        <v>23563.67</v>
      </c>
    </row>
    <row r="593" spans="1:16" x14ac:dyDescent="0.25">
      <c r="A593" s="4">
        <v>111</v>
      </c>
      <c r="B593" s="4">
        <v>9200</v>
      </c>
      <c r="C593" s="4">
        <v>16000</v>
      </c>
      <c r="D593" s="5" t="s">
        <v>19</v>
      </c>
      <c r="E593" s="6">
        <v>256868.44</v>
      </c>
      <c r="F593" s="6">
        <v>0</v>
      </c>
      <c r="G593" s="6">
        <v>0</v>
      </c>
      <c r="H593" s="6">
        <v>256868.44</v>
      </c>
      <c r="I593" s="6">
        <v>56602.68</v>
      </c>
      <c r="J593" s="7">
        <f t="shared" si="36"/>
        <v>0.2203566930993936</v>
      </c>
      <c r="K593" s="6">
        <v>56602.68</v>
      </c>
      <c r="L593" s="7">
        <f t="shared" si="37"/>
        <v>0.2203566930993936</v>
      </c>
      <c r="M593" s="6">
        <v>40673.9</v>
      </c>
      <c r="N593" s="7">
        <f t="shared" si="38"/>
        <v>0.71858611641710257</v>
      </c>
      <c r="O593" s="8">
        <f t="shared" si="39"/>
        <v>15928.779999999999</v>
      </c>
      <c r="P593" s="6">
        <v>200265.76</v>
      </c>
    </row>
    <row r="594" spans="1:16" x14ac:dyDescent="0.25">
      <c r="A594" s="4">
        <v>111</v>
      </c>
      <c r="B594" s="4">
        <v>9200</v>
      </c>
      <c r="C594" s="4">
        <v>20500</v>
      </c>
      <c r="D594" s="5" t="s">
        <v>20</v>
      </c>
      <c r="E594" s="6">
        <v>750</v>
      </c>
      <c r="F594" s="6">
        <v>0</v>
      </c>
      <c r="G594" s="6">
        <v>0</v>
      </c>
      <c r="H594" s="6">
        <v>750</v>
      </c>
      <c r="I594" s="6">
        <v>743.02</v>
      </c>
      <c r="J594" s="7">
        <f t="shared" si="36"/>
        <v>0.99069333333333331</v>
      </c>
      <c r="K594" s="6">
        <v>0</v>
      </c>
      <c r="L594" s="7">
        <f t="shared" si="37"/>
        <v>0</v>
      </c>
      <c r="M594" s="6">
        <v>0</v>
      </c>
      <c r="N594" s="7" t="e">
        <f t="shared" si="38"/>
        <v>#DIV/0!</v>
      </c>
      <c r="O594" s="8">
        <f t="shared" si="39"/>
        <v>0</v>
      </c>
      <c r="P594" s="6">
        <v>-9795.16</v>
      </c>
    </row>
    <row r="595" spans="1:16" x14ac:dyDescent="0.25">
      <c r="A595" s="4">
        <v>111</v>
      </c>
      <c r="B595" s="4">
        <v>9200</v>
      </c>
      <c r="C595" s="4">
        <v>21200</v>
      </c>
      <c r="D595" s="5" t="s">
        <v>113</v>
      </c>
      <c r="E595" s="6">
        <v>900</v>
      </c>
      <c r="F595" s="6">
        <v>0</v>
      </c>
      <c r="G595" s="6">
        <v>0</v>
      </c>
      <c r="H595" s="6">
        <v>900</v>
      </c>
      <c r="I595" s="6">
        <v>0</v>
      </c>
      <c r="J595" s="7">
        <f t="shared" si="36"/>
        <v>0</v>
      </c>
      <c r="K595" s="6">
        <v>0</v>
      </c>
      <c r="L595" s="7">
        <f t="shared" si="37"/>
        <v>0</v>
      </c>
      <c r="M595" s="6">
        <v>0</v>
      </c>
      <c r="N595" s="7" t="e">
        <f t="shared" si="38"/>
        <v>#DIV/0!</v>
      </c>
      <c r="O595" s="8">
        <f t="shared" si="39"/>
        <v>0</v>
      </c>
      <c r="P595" s="6">
        <v>900</v>
      </c>
    </row>
    <row r="596" spans="1:16" x14ac:dyDescent="0.25">
      <c r="A596" s="4">
        <v>111</v>
      </c>
      <c r="B596" s="4">
        <v>9200</v>
      </c>
      <c r="C596" s="4">
        <v>22000</v>
      </c>
      <c r="D596" s="5" t="s">
        <v>69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7" t="e">
        <f t="shared" si="36"/>
        <v>#DIV/0!</v>
      </c>
      <c r="K596" s="6">
        <v>0</v>
      </c>
      <c r="L596" s="7" t="e">
        <f t="shared" si="37"/>
        <v>#DIV/0!</v>
      </c>
      <c r="M596" s="6">
        <v>0</v>
      </c>
      <c r="N596" s="7" t="e">
        <f t="shared" si="38"/>
        <v>#DIV/0!</v>
      </c>
      <c r="O596" s="8">
        <f t="shared" si="39"/>
        <v>0</v>
      </c>
      <c r="P596" s="6">
        <v>0</v>
      </c>
    </row>
    <row r="597" spans="1:16" x14ac:dyDescent="0.25">
      <c r="A597" s="4">
        <v>111</v>
      </c>
      <c r="B597" s="4">
        <v>9200</v>
      </c>
      <c r="C597" s="4">
        <v>22001</v>
      </c>
      <c r="D597" s="5" t="s">
        <v>64</v>
      </c>
      <c r="E597" s="6">
        <v>6000</v>
      </c>
      <c r="F597" s="6">
        <v>0</v>
      </c>
      <c r="G597" s="6">
        <v>0</v>
      </c>
      <c r="H597" s="6">
        <v>6000</v>
      </c>
      <c r="I597" s="6">
        <v>0</v>
      </c>
      <c r="J597" s="7">
        <f t="shared" si="36"/>
        <v>0</v>
      </c>
      <c r="K597" s="6">
        <v>0</v>
      </c>
      <c r="L597" s="7">
        <f t="shared" si="37"/>
        <v>0</v>
      </c>
      <c r="M597" s="6">
        <v>0</v>
      </c>
      <c r="N597" s="7" t="e">
        <f t="shared" si="38"/>
        <v>#DIV/0!</v>
      </c>
      <c r="O597" s="8">
        <f t="shared" si="39"/>
        <v>0</v>
      </c>
      <c r="P597" s="6">
        <v>6000</v>
      </c>
    </row>
    <row r="598" spans="1:16" x14ac:dyDescent="0.25">
      <c r="A598" s="4">
        <v>111</v>
      </c>
      <c r="B598" s="4">
        <v>9200</v>
      </c>
      <c r="C598" s="4">
        <v>22002</v>
      </c>
      <c r="D598" s="5" t="s">
        <v>45</v>
      </c>
      <c r="E598" s="6">
        <v>200</v>
      </c>
      <c r="F598" s="6">
        <v>0</v>
      </c>
      <c r="G598" s="6">
        <v>0</v>
      </c>
      <c r="H598" s="6">
        <v>200</v>
      </c>
      <c r="I598" s="6">
        <v>0</v>
      </c>
      <c r="J598" s="7">
        <f t="shared" si="36"/>
        <v>0</v>
      </c>
      <c r="K598" s="6">
        <v>0</v>
      </c>
      <c r="L598" s="7">
        <f t="shared" si="37"/>
        <v>0</v>
      </c>
      <c r="M598" s="6">
        <v>0</v>
      </c>
      <c r="N598" s="7" t="e">
        <f t="shared" si="38"/>
        <v>#DIV/0!</v>
      </c>
      <c r="O598" s="8">
        <f t="shared" si="39"/>
        <v>0</v>
      </c>
      <c r="P598" s="6">
        <v>200</v>
      </c>
    </row>
    <row r="599" spans="1:16" x14ac:dyDescent="0.25">
      <c r="A599" s="4">
        <v>111</v>
      </c>
      <c r="B599" s="4">
        <v>9200</v>
      </c>
      <c r="C599" s="4">
        <v>22201</v>
      </c>
      <c r="D599" s="5" t="s">
        <v>273</v>
      </c>
      <c r="E599" s="6">
        <v>175000</v>
      </c>
      <c r="F599" s="6">
        <v>0</v>
      </c>
      <c r="G599" s="6">
        <v>0</v>
      </c>
      <c r="H599" s="6">
        <v>175000</v>
      </c>
      <c r="I599" s="6">
        <v>0</v>
      </c>
      <c r="J599" s="7">
        <f t="shared" si="36"/>
        <v>0</v>
      </c>
      <c r="K599" s="6">
        <v>0</v>
      </c>
      <c r="L599" s="7">
        <f t="shared" si="37"/>
        <v>0</v>
      </c>
      <c r="M599" s="6">
        <v>0</v>
      </c>
      <c r="N599" s="7" t="e">
        <f t="shared" si="38"/>
        <v>#DIV/0!</v>
      </c>
      <c r="O599" s="8">
        <f t="shared" si="39"/>
        <v>0</v>
      </c>
      <c r="P599" s="6">
        <v>175000</v>
      </c>
    </row>
    <row r="600" spans="1:16" x14ac:dyDescent="0.25">
      <c r="A600" s="4">
        <v>111</v>
      </c>
      <c r="B600" s="4">
        <v>9200</v>
      </c>
      <c r="C600" s="4">
        <v>22603</v>
      </c>
      <c r="D600" s="5" t="s">
        <v>115</v>
      </c>
      <c r="E600" s="6">
        <v>10000</v>
      </c>
      <c r="F600" s="6">
        <v>0</v>
      </c>
      <c r="G600" s="6">
        <v>0</v>
      </c>
      <c r="H600" s="6">
        <v>10000</v>
      </c>
      <c r="I600" s="6">
        <v>0</v>
      </c>
      <c r="J600" s="7">
        <f t="shared" si="36"/>
        <v>0</v>
      </c>
      <c r="K600" s="6">
        <v>0</v>
      </c>
      <c r="L600" s="7">
        <f t="shared" si="37"/>
        <v>0</v>
      </c>
      <c r="M600" s="6">
        <v>0</v>
      </c>
      <c r="N600" s="7" t="e">
        <f t="shared" si="38"/>
        <v>#DIV/0!</v>
      </c>
      <c r="O600" s="8">
        <f t="shared" si="39"/>
        <v>0</v>
      </c>
      <c r="P600" s="6">
        <v>10000</v>
      </c>
    </row>
    <row r="601" spans="1:16" x14ac:dyDescent="0.25">
      <c r="A601" s="4">
        <v>111</v>
      </c>
      <c r="B601" s="4">
        <v>9200</v>
      </c>
      <c r="C601" s="4">
        <v>22610</v>
      </c>
      <c r="D601" s="5" t="s">
        <v>274</v>
      </c>
      <c r="E601" s="6">
        <v>4000</v>
      </c>
      <c r="F601" s="6">
        <v>0</v>
      </c>
      <c r="G601" s="6">
        <v>0</v>
      </c>
      <c r="H601" s="6">
        <v>4000</v>
      </c>
      <c r="I601" s="6">
        <v>0</v>
      </c>
      <c r="J601" s="7">
        <f t="shared" si="36"/>
        <v>0</v>
      </c>
      <c r="K601" s="6">
        <v>0</v>
      </c>
      <c r="L601" s="7">
        <f t="shared" si="37"/>
        <v>0</v>
      </c>
      <c r="M601" s="6">
        <v>0</v>
      </c>
      <c r="N601" s="7" t="e">
        <f t="shared" si="38"/>
        <v>#DIV/0!</v>
      </c>
      <c r="O601" s="8">
        <f t="shared" si="39"/>
        <v>0</v>
      </c>
      <c r="P601" s="6">
        <v>4000</v>
      </c>
    </row>
    <row r="602" spans="1:16" x14ac:dyDescent="0.25">
      <c r="A602" s="4">
        <v>111</v>
      </c>
      <c r="B602" s="4">
        <v>9200</v>
      </c>
      <c r="C602" s="4">
        <v>22706</v>
      </c>
      <c r="D602" s="5" t="s">
        <v>47</v>
      </c>
      <c r="E602" s="6">
        <v>1000</v>
      </c>
      <c r="F602" s="6">
        <v>0</v>
      </c>
      <c r="G602" s="6">
        <v>0</v>
      </c>
      <c r="H602" s="6">
        <v>1000</v>
      </c>
      <c r="I602" s="6">
        <v>0</v>
      </c>
      <c r="J602" s="7">
        <f t="shared" si="36"/>
        <v>0</v>
      </c>
      <c r="K602" s="6">
        <v>0</v>
      </c>
      <c r="L602" s="7">
        <f t="shared" si="37"/>
        <v>0</v>
      </c>
      <c r="M602" s="6">
        <v>0</v>
      </c>
      <c r="N602" s="7" t="e">
        <f t="shared" si="38"/>
        <v>#DIV/0!</v>
      </c>
      <c r="O602" s="8">
        <f t="shared" si="39"/>
        <v>0</v>
      </c>
      <c r="P602" s="6">
        <v>1000</v>
      </c>
    </row>
    <row r="603" spans="1:16" x14ac:dyDescent="0.25">
      <c r="A603" s="4">
        <v>111</v>
      </c>
      <c r="B603" s="4">
        <v>9200</v>
      </c>
      <c r="C603" s="4">
        <v>62500</v>
      </c>
      <c r="D603" s="5" t="s">
        <v>275</v>
      </c>
      <c r="E603" s="6">
        <v>2000</v>
      </c>
      <c r="F603" s="6">
        <v>0</v>
      </c>
      <c r="G603" s="6">
        <v>0</v>
      </c>
      <c r="H603" s="6">
        <v>2000</v>
      </c>
      <c r="I603" s="6">
        <v>0</v>
      </c>
      <c r="J603" s="7">
        <f t="shared" si="36"/>
        <v>0</v>
      </c>
      <c r="K603" s="6">
        <v>0</v>
      </c>
      <c r="L603" s="7">
        <f t="shared" si="37"/>
        <v>0</v>
      </c>
      <c r="M603" s="6">
        <v>0</v>
      </c>
      <c r="N603" s="7" t="e">
        <f t="shared" si="38"/>
        <v>#DIV/0!</v>
      </c>
      <c r="O603" s="8">
        <f t="shared" si="39"/>
        <v>0</v>
      </c>
      <c r="P603" s="6">
        <v>2000</v>
      </c>
    </row>
    <row r="604" spans="1:16" x14ac:dyDescent="0.25">
      <c r="A604" s="4">
        <v>111</v>
      </c>
      <c r="B604" s="4">
        <v>9231</v>
      </c>
      <c r="C604" s="4">
        <v>13000</v>
      </c>
      <c r="D604" s="5" t="s">
        <v>39</v>
      </c>
      <c r="E604" s="6">
        <v>43463.21</v>
      </c>
      <c r="F604" s="6">
        <v>0</v>
      </c>
      <c r="G604" s="6">
        <v>0</v>
      </c>
      <c r="H604" s="6">
        <v>43463.21</v>
      </c>
      <c r="I604" s="6">
        <v>4983.5600000000004</v>
      </c>
      <c r="J604" s="7">
        <f t="shared" si="36"/>
        <v>0.11466157239651652</v>
      </c>
      <c r="K604" s="6">
        <v>4983.5600000000004</v>
      </c>
      <c r="L604" s="7">
        <f t="shared" si="37"/>
        <v>0.11466157239651652</v>
      </c>
      <c r="M604" s="6">
        <v>4983.5600000000004</v>
      </c>
      <c r="N604" s="7">
        <f t="shared" si="38"/>
        <v>1</v>
      </c>
      <c r="O604" s="8">
        <f t="shared" si="39"/>
        <v>0</v>
      </c>
      <c r="P604" s="6">
        <v>38479.65</v>
      </c>
    </row>
    <row r="605" spans="1:16" x14ac:dyDescent="0.25">
      <c r="A605" s="4">
        <v>111</v>
      </c>
      <c r="B605" s="4">
        <v>9231</v>
      </c>
      <c r="C605" s="4">
        <v>13002</v>
      </c>
      <c r="D605" s="5" t="s">
        <v>40</v>
      </c>
      <c r="E605" s="6">
        <v>32035.39</v>
      </c>
      <c r="F605" s="6">
        <v>0</v>
      </c>
      <c r="G605" s="6">
        <v>0</v>
      </c>
      <c r="H605" s="6">
        <v>32035.39</v>
      </c>
      <c r="I605" s="6">
        <v>3950.29</v>
      </c>
      <c r="J605" s="7">
        <f t="shared" si="36"/>
        <v>0.12331018913770053</v>
      </c>
      <c r="K605" s="6">
        <v>3950.29</v>
      </c>
      <c r="L605" s="7">
        <f t="shared" si="37"/>
        <v>0.12331018913770053</v>
      </c>
      <c r="M605" s="6">
        <v>3950.29</v>
      </c>
      <c r="N605" s="7">
        <f t="shared" si="38"/>
        <v>1</v>
      </c>
      <c r="O605" s="8">
        <f t="shared" si="39"/>
        <v>0</v>
      </c>
      <c r="P605" s="6">
        <v>28085.1</v>
      </c>
    </row>
    <row r="606" spans="1:16" x14ac:dyDescent="0.25">
      <c r="A606" s="4">
        <v>111</v>
      </c>
      <c r="B606" s="4">
        <v>9231</v>
      </c>
      <c r="C606" s="4">
        <v>16000</v>
      </c>
      <c r="D606" s="5" t="s">
        <v>276</v>
      </c>
      <c r="E606" s="6">
        <v>22649.58</v>
      </c>
      <c r="F606" s="6">
        <v>0</v>
      </c>
      <c r="G606" s="6">
        <v>0</v>
      </c>
      <c r="H606" s="6">
        <v>22649.58</v>
      </c>
      <c r="I606" s="6">
        <v>3331.28</v>
      </c>
      <c r="J606" s="7">
        <f t="shared" si="36"/>
        <v>0.1470791069856483</v>
      </c>
      <c r="K606" s="6">
        <v>3331.28</v>
      </c>
      <c r="L606" s="7">
        <f t="shared" si="37"/>
        <v>0.1470791069856483</v>
      </c>
      <c r="M606" s="6">
        <v>2208.3000000000002</v>
      </c>
      <c r="N606" s="7">
        <f t="shared" si="38"/>
        <v>0.66289834538075454</v>
      </c>
      <c r="O606" s="8">
        <f t="shared" si="39"/>
        <v>1122.98</v>
      </c>
      <c r="P606" s="6">
        <v>19318.3</v>
      </c>
    </row>
    <row r="607" spans="1:16" x14ac:dyDescent="0.25">
      <c r="A607" s="4">
        <v>111</v>
      </c>
      <c r="B607" s="4">
        <v>9231</v>
      </c>
      <c r="C607" s="4">
        <v>22001</v>
      </c>
      <c r="D607" s="5" t="s">
        <v>64</v>
      </c>
      <c r="E607" s="6">
        <v>1000</v>
      </c>
      <c r="F607" s="6">
        <v>0</v>
      </c>
      <c r="G607" s="6">
        <v>0</v>
      </c>
      <c r="H607" s="6">
        <v>1000</v>
      </c>
      <c r="I607" s="6">
        <v>0</v>
      </c>
      <c r="J607" s="7">
        <f t="shared" si="36"/>
        <v>0</v>
      </c>
      <c r="K607" s="6">
        <v>0</v>
      </c>
      <c r="L607" s="7">
        <f t="shared" si="37"/>
        <v>0</v>
      </c>
      <c r="M607" s="6">
        <v>0</v>
      </c>
      <c r="N607" s="7" t="e">
        <f t="shared" si="38"/>
        <v>#DIV/0!</v>
      </c>
      <c r="O607" s="8">
        <f t="shared" si="39"/>
        <v>0</v>
      </c>
      <c r="P607" s="6">
        <v>1000</v>
      </c>
    </row>
    <row r="608" spans="1:16" x14ac:dyDescent="0.25">
      <c r="A608" s="4">
        <v>111</v>
      </c>
      <c r="B608" s="4">
        <v>9240</v>
      </c>
      <c r="C608" s="4">
        <v>12001</v>
      </c>
      <c r="D608" s="5" t="s">
        <v>37</v>
      </c>
      <c r="E608" s="6">
        <v>15517.71</v>
      </c>
      <c r="F608" s="6">
        <v>0</v>
      </c>
      <c r="G608" s="6">
        <v>0</v>
      </c>
      <c r="H608" s="6">
        <v>15517.71</v>
      </c>
      <c r="I608" s="6">
        <v>3495.02</v>
      </c>
      <c r="J608" s="7">
        <f t="shared" si="36"/>
        <v>0.22522782034204791</v>
      </c>
      <c r="K608" s="6">
        <v>3495.02</v>
      </c>
      <c r="L608" s="7">
        <f t="shared" si="37"/>
        <v>0.22522782034204791</v>
      </c>
      <c r="M608" s="6">
        <v>3495.02</v>
      </c>
      <c r="N608" s="7">
        <f t="shared" si="38"/>
        <v>1</v>
      </c>
      <c r="O608" s="8">
        <f t="shared" si="39"/>
        <v>0</v>
      </c>
      <c r="P608" s="6">
        <v>12022.69</v>
      </c>
    </row>
    <row r="609" spans="1:16" x14ac:dyDescent="0.25">
      <c r="A609" s="4">
        <v>111</v>
      </c>
      <c r="B609" s="4">
        <v>9240</v>
      </c>
      <c r="C609" s="4">
        <v>12006</v>
      </c>
      <c r="D609" s="5" t="s">
        <v>15</v>
      </c>
      <c r="E609" s="6">
        <v>6452.9</v>
      </c>
      <c r="F609" s="6">
        <v>0</v>
      </c>
      <c r="G609" s="6">
        <v>0</v>
      </c>
      <c r="H609" s="6">
        <v>6452.9</v>
      </c>
      <c r="I609" s="6">
        <v>1276.21</v>
      </c>
      <c r="J609" s="7">
        <f t="shared" si="36"/>
        <v>0.1977730942676936</v>
      </c>
      <c r="K609" s="6">
        <v>1276.21</v>
      </c>
      <c r="L609" s="7">
        <f t="shared" si="37"/>
        <v>0.1977730942676936</v>
      </c>
      <c r="M609" s="6">
        <v>1276.21</v>
      </c>
      <c r="N609" s="7">
        <f t="shared" si="38"/>
        <v>1</v>
      </c>
      <c r="O609" s="8">
        <f t="shared" si="39"/>
        <v>0</v>
      </c>
      <c r="P609" s="6">
        <v>5176.6899999999996</v>
      </c>
    </row>
    <row r="610" spans="1:16" x14ac:dyDescent="0.25">
      <c r="A610" s="4">
        <v>111</v>
      </c>
      <c r="B610" s="4">
        <v>9240</v>
      </c>
      <c r="C610" s="4">
        <v>12100</v>
      </c>
      <c r="D610" s="5" t="s">
        <v>16</v>
      </c>
      <c r="E610" s="6">
        <v>11752.88</v>
      </c>
      <c r="F610" s="6">
        <v>0</v>
      </c>
      <c r="G610" s="6">
        <v>0</v>
      </c>
      <c r="H610" s="6">
        <v>11752.88</v>
      </c>
      <c r="I610" s="6">
        <v>2548.08</v>
      </c>
      <c r="J610" s="7">
        <f t="shared" si="36"/>
        <v>0.21680473211672374</v>
      </c>
      <c r="K610" s="6">
        <v>2548.08</v>
      </c>
      <c r="L610" s="7">
        <f t="shared" si="37"/>
        <v>0.21680473211672374</v>
      </c>
      <c r="M610" s="6">
        <v>2548.08</v>
      </c>
      <c r="N610" s="7">
        <f t="shared" si="38"/>
        <v>1</v>
      </c>
      <c r="O610" s="8">
        <f t="shared" si="39"/>
        <v>0</v>
      </c>
      <c r="P610" s="6">
        <v>9204.7999999999993</v>
      </c>
    </row>
    <row r="611" spans="1:16" x14ac:dyDescent="0.25">
      <c r="A611" s="4">
        <v>111</v>
      </c>
      <c r="B611" s="4">
        <v>9240</v>
      </c>
      <c r="C611" s="4">
        <v>12101</v>
      </c>
      <c r="D611" s="5" t="s">
        <v>17</v>
      </c>
      <c r="E611" s="6">
        <v>34125.440000000002</v>
      </c>
      <c r="F611" s="6">
        <v>0</v>
      </c>
      <c r="G611" s="6">
        <v>0</v>
      </c>
      <c r="H611" s="6">
        <v>34125.440000000002</v>
      </c>
      <c r="I611" s="6">
        <v>7362.87</v>
      </c>
      <c r="J611" s="7">
        <f t="shared" si="36"/>
        <v>0.2157589762945181</v>
      </c>
      <c r="K611" s="6">
        <v>7362.87</v>
      </c>
      <c r="L611" s="7">
        <f t="shared" si="37"/>
        <v>0.2157589762945181</v>
      </c>
      <c r="M611" s="6">
        <v>7362.87</v>
      </c>
      <c r="N611" s="7">
        <f t="shared" si="38"/>
        <v>1</v>
      </c>
      <c r="O611" s="8">
        <f t="shared" si="39"/>
        <v>0</v>
      </c>
      <c r="P611" s="6">
        <v>26762.57</v>
      </c>
    </row>
    <row r="612" spans="1:16" x14ac:dyDescent="0.25">
      <c r="A612" s="4">
        <v>111</v>
      </c>
      <c r="B612" s="4">
        <v>9240</v>
      </c>
      <c r="C612" s="4">
        <v>15000</v>
      </c>
      <c r="D612" s="5" t="s">
        <v>18</v>
      </c>
      <c r="E612" s="6">
        <v>6569.95</v>
      </c>
      <c r="F612" s="6">
        <v>0</v>
      </c>
      <c r="G612" s="6">
        <v>0</v>
      </c>
      <c r="H612" s="6">
        <v>6569.95</v>
      </c>
      <c r="I612" s="6">
        <v>1962.43</v>
      </c>
      <c r="J612" s="7">
        <f t="shared" si="36"/>
        <v>0.2986978591922313</v>
      </c>
      <c r="K612" s="6">
        <v>1962.43</v>
      </c>
      <c r="L612" s="7">
        <f t="shared" si="37"/>
        <v>0.2986978591922313</v>
      </c>
      <c r="M612" s="6">
        <v>1962.43</v>
      </c>
      <c r="N612" s="7">
        <f t="shared" si="38"/>
        <v>1</v>
      </c>
      <c r="O612" s="8">
        <f t="shared" si="39"/>
        <v>0</v>
      </c>
      <c r="P612" s="6">
        <v>4607.5200000000004</v>
      </c>
    </row>
    <row r="613" spans="1:16" x14ac:dyDescent="0.25">
      <c r="A613" s="4">
        <v>111</v>
      </c>
      <c r="B613" s="4">
        <v>9240</v>
      </c>
      <c r="C613" s="4">
        <v>16000</v>
      </c>
      <c r="D613" s="5" t="s">
        <v>19</v>
      </c>
      <c r="E613" s="6">
        <v>17802.18</v>
      </c>
      <c r="F613" s="6">
        <v>0</v>
      </c>
      <c r="G613" s="6">
        <v>0</v>
      </c>
      <c r="H613" s="6">
        <v>17802.18</v>
      </c>
      <c r="I613" s="6">
        <v>2650.54</v>
      </c>
      <c r="J613" s="7">
        <f t="shared" si="36"/>
        <v>0.14888850691319827</v>
      </c>
      <c r="K613" s="6">
        <v>2650.54</v>
      </c>
      <c r="L613" s="7">
        <f t="shared" si="37"/>
        <v>0.14888850691319827</v>
      </c>
      <c r="M613" s="6">
        <v>1410</v>
      </c>
      <c r="N613" s="7">
        <f t="shared" si="38"/>
        <v>0.53196707086103212</v>
      </c>
      <c r="O613" s="8">
        <f t="shared" si="39"/>
        <v>1240.54</v>
      </c>
      <c r="P613" s="6">
        <v>15151.64</v>
      </c>
    </row>
    <row r="614" spans="1:16" x14ac:dyDescent="0.25">
      <c r="A614" s="4">
        <v>111</v>
      </c>
      <c r="B614" s="4">
        <v>9240</v>
      </c>
      <c r="C614" s="4">
        <v>20200</v>
      </c>
      <c r="D614" s="5" t="s">
        <v>277</v>
      </c>
      <c r="E614" s="6">
        <v>32670</v>
      </c>
      <c r="F614" s="6">
        <v>0</v>
      </c>
      <c r="G614" s="6">
        <v>0</v>
      </c>
      <c r="H614" s="6">
        <v>32670</v>
      </c>
      <c r="I614" s="6">
        <v>21780</v>
      </c>
      <c r="J614" s="7">
        <f t="shared" si="36"/>
        <v>0.66666666666666663</v>
      </c>
      <c r="K614" s="6">
        <v>2100</v>
      </c>
      <c r="L614" s="7">
        <f t="shared" si="37"/>
        <v>6.4279155188246104E-2</v>
      </c>
      <c r="M614" s="6">
        <v>2100</v>
      </c>
      <c r="N614" s="7">
        <f t="shared" si="38"/>
        <v>1</v>
      </c>
      <c r="O614" s="8">
        <f t="shared" si="39"/>
        <v>0</v>
      </c>
      <c r="P614" s="6">
        <v>10890</v>
      </c>
    </row>
    <row r="615" spans="1:16" x14ac:dyDescent="0.25">
      <c r="A615" s="4">
        <v>111</v>
      </c>
      <c r="B615" s="4">
        <v>9240</v>
      </c>
      <c r="C615" s="4">
        <v>22723</v>
      </c>
      <c r="D615" s="5" t="s">
        <v>278</v>
      </c>
      <c r="E615" s="6">
        <v>35000</v>
      </c>
      <c r="F615" s="6">
        <v>0</v>
      </c>
      <c r="G615" s="6">
        <v>0</v>
      </c>
      <c r="H615" s="6">
        <v>35000</v>
      </c>
      <c r="I615" s="6">
        <v>0</v>
      </c>
      <c r="J615" s="7">
        <f t="shared" si="36"/>
        <v>0</v>
      </c>
      <c r="K615" s="6">
        <v>0</v>
      </c>
      <c r="L615" s="7">
        <f t="shared" si="37"/>
        <v>0</v>
      </c>
      <c r="M615" s="6">
        <v>0</v>
      </c>
      <c r="N615" s="7" t="e">
        <f t="shared" si="38"/>
        <v>#DIV/0!</v>
      </c>
      <c r="O615" s="8">
        <f t="shared" si="39"/>
        <v>0</v>
      </c>
      <c r="P615" s="6">
        <v>35000</v>
      </c>
    </row>
    <row r="616" spans="1:16" x14ac:dyDescent="0.25">
      <c r="A616" s="4">
        <v>111</v>
      </c>
      <c r="B616" s="4">
        <v>9240</v>
      </c>
      <c r="C616" s="4">
        <v>22724</v>
      </c>
      <c r="D616" s="5" t="s">
        <v>279</v>
      </c>
      <c r="E616" s="6">
        <v>18000</v>
      </c>
      <c r="F616" s="6">
        <v>0</v>
      </c>
      <c r="G616" s="6">
        <v>0</v>
      </c>
      <c r="H616" s="6">
        <v>18000</v>
      </c>
      <c r="I616" s="6">
        <v>13854.5</v>
      </c>
      <c r="J616" s="7">
        <f t="shared" si="36"/>
        <v>0.76969444444444446</v>
      </c>
      <c r="K616" s="6">
        <v>0</v>
      </c>
      <c r="L616" s="7">
        <f t="shared" si="37"/>
        <v>0</v>
      </c>
      <c r="M616" s="6">
        <v>0</v>
      </c>
      <c r="N616" s="7" t="e">
        <f t="shared" si="38"/>
        <v>#DIV/0!</v>
      </c>
      <c r="O616" s="8">
        <f t="shared" si="39"/>
        <v>0</v>
      </c>
      <c r="P616" s="6">
        <v>4145.5</v>
      </c>
    </row>
    <row r="617" spans="1:16" x14ac:dyDescent="0.25">
      <c r="A617" s="4">
        <v>111</v>
      </c>
      <c r="B617" s="4">
        <v>9240</v>
      </c>
      <c r="C617" s="4">
        <v>62700</v>
      </c>
      <c r="D617" s="5" t="s">
        <v>280</v>
      </c>
      <c r="E617" s="6">
        <v>0</v>
      </c>
      <c r="F617" s="6">
        <v>0</v>
      </c>
      <c r="G617" s="6">
        <v>0</v>
      </c>
      <c r="H617" s="6">
        <v>0</v>
      </c>
      <c r="I617" s="6">
        <v>0</v>
      </c>
      <c r="J617" s="7" t="e">
        <f t="shared" si="36"/>
        <v>#DIV/0!</v>
      </c>
      <c r="K617" s="6">
        <v>0</v>
      </c>
      <c r="L617" s="7" t="e">
        <f t="shared" si="37"/>
        <v>#DIV/0!</v>
      </c>
      <c r="M617" s="6">
        <v>0</v>
      </c>
      <c r="N617" s="7" t="e">
        <f t="shared" si="38"/>
        <v>#DIV/0!</v>
      </c>
      <c r="O617" s="8">
        <f t="shared" si="39"/>
        <v>0</v>
      </c>
      <c r="P617" s="6">
        <v>0</v>
      </c>
    </row>
    <row r="618" spans="1:16" x14ac:dyDescent="0.25">
      <c r="A618" s="4">
        <v>111</v>
      </c>
      <c r="B618" s="4">
        <v>9291</v>
      </c>
      <c r="C618" s="4">
        <v>50000</v>
      </c>
      <c r="D618" s="5" t="s">
        <v>281</v>
      </c>
      <c r="E618" s="6">
        <v>150000</v>
      </c>
      <c r="F618" s="6">
        <v>0</v>
      </c>
      <c r="G618" s="6">
        <v>0</v>
      </c>
      <c r="H618" s="6">
        <v>150000</v>
      </c>
      <c r="I618" s="6">
        <v>0</v>
      </c>
      <c r="J618" s="7">
        <f t="shared" si="36"/>
        <v>0</v>
      </c>
      <c r="K618" s="6">
        <v>0</v>
      </c>
      <c r="L618" s="7">
        <f t="shared" si="37"/>
        <v>0</v>
      </c>
      <c r="M618" s="6">
        <v>0</v>
      </c>
      <c r="N618" s="7" t="e">
        <f t="shared" si="38"/>
        <v>#DIV/0!</v>
      </c>
      <c r="O618" s="8">
        <f t="shared" si="39"/>
        <v>0</v>
      </c>
      <c r="P618" s="6">
        <v>150000</v>
      </c>
    </row>
    <row r="619" spans="1:16" x14ac:dyDescent="0.25">
      <c r="A619" s="4">
        <v>111</v>
      </c>
      <c r="B619" s="4">
        <v>9310</v>
      </c>
      <c r="C619" s="4">
        <v>12000</v>
      </c>
      <c r="D619" s="5" t="s">
        <v>36</v>
      </c>
      <c r="E619" s="6">
        <v>52940.85</v>
      </c>
      <c r="F619" s="6">
        <v>0</v>
      </c>
      <c r="G619" s="6">
        <v>0</v>
      </c>
      <c r="H619" s="6">
        <v>52940.85</v>
      </c>
      <c r="I619" s="6">
        <v>12109.6</v>
      </c>
      <c r="J619" s="7">
        <f t="shared" si="36"/>
        <v>0.22873829944173546</v>
      </c>
      <c r="K619" s="6">
        <v>12109.6</v>
      </c>
      <c r="L619" s="7">
        <f t="shared" si="37"/>
        <v>0.22873829944173546</v>
      </c>
      <c r="M619" s="6">
        <v>12109.6</v>
      </c>
      <c r="N619" s="7">
        <f t="shared" si="38"/>
        <v>1</v>
      </c>
      <c r="O619" s="8">
        <f t="shared" si="39"/>
        <v>0</v>
      </c>
      <c r="P619" s="6">
        <v>40831.25</v>
      </c>
    </row>
    <row r="620" spans="1:16" x14ac:dyDescent="0.25">
      <c r="A620" s="4">
        <v>111</v>
      </c>
      <c r="B620" s="4">
        <v>9310</v>
      </c>
      <c r="C620" s="4">
        <v>12004</v>
      </c>
      <c r="D620" s="5" t="s">
        <v>38</v>
      </c>
      <c r="E620" s="6">
        <v>10073.959999999999</v>
      </c>
      <c r="F620" s="6">
        <v>0</v>
      </c>
      <c r="G620" s="6">
        <v>0</v>
      </c>
      <c r="H620" s="6">
        <v>10073.959999999999</v>
      </c>
      <c r="I620" s="6">
        <v>10116.39</v>
      </c>
      <c r="J620" s="7">
        <f t="shared" si="36"/>
        <v>1.0042118491635861</v>
      </c>
      <c r="K620" s="6">
        <v>10116.39</v>
      </c>
      <c r="L620" s="7">
        <f t="shared" si="37"/>
        <v>1.0042118491635861</v>
      </c>
      <c r="M620" s="6">
        <v>10116.39</v>
      </c>
      <c r="N620" s="7">
        <f t="shared" si="38"/>
        <v>1</v>
      </c>
      <c r="O620" s="8">
        <f t="shared" si="39"/>
        <v>0</v>
      </c>
      <c r="P620" s="6">
        <v>-42.43</v>
      </c>
    </row>
    <row r="621" spans="1:16" x14ac:dyDescent="0.25">
      <c r="A621" s="4">
        <v>111</v>
      </c>
      <c r="B621" s="4">
        <v>9310</v>
      </c>
      <c r="C621" s="4">
        <v>12006</v>
      </c>
      <c r="D621" s="5" t="s">
        <v>15</v>
      </c>
      <c r="E621" s="6">
        <v>23126.11</v>
      </c>
      <c r="F621" s="6">
        <v>0</v>
      </c>
      <c r="G621" s="6">
        <v>0</v>
      </c>
      <c r="H621" s="6">
        <v>23126.11</v>
      </c>
      <c r="I621" s="6">
        <v>5627.26</v>
      </c>
      <c r="J621" s="7">
        <f t="shared" si="36"/>
        <v>0.24332929316690097</v>
      </c>
      <c r="K621" s="6">
        <v>5627.26</v>
      </c>
      <c r="L621" s="7">
        <f t="shared" si="37"/>
        <v>0.24332929316690097</v>
      </c>
      <c r="M621" s="6">
        <v>5627.26</v>
      </c>
      <c r="N621" s="7">
        <f t="shared" si="38"/>
        <v>1</v>
      </c>
      <c r="O621" s="8">
        <f t="shared" si="39"/>
        <v>0</v>
      </c>
      <c r="P621" s="6">
        <v>17498.849999999999</v>
      </c>
    </row>
    <row r="622" spans="1:16" x14ac:dyDescent="0.25">
      <c r="A622" s="4">
        <v>111</v>
      </c>
      <c r="B622" s="4">
        <v>9310</v>
      </c>
      <c r="C622" s="4">
        <v>12100</v>
      </c>
      <c r="D622" s="5" t="s">
        <v>16</v>
      </c>
      <c r="E622" s="6">
        <v>48953.45</v>
      </c>
      <c r="F622" s="6">
        <v>0</v>
      </c>
      <c r="G622" s="6">
        <v>0</v>
      </c>
      <c r="H622" s="6">
        <v>48953.45</v>
      </c>
      <c r="I622" s="6">
        <v>15165.46</v>
      </c>
      <c r="J622" s="7">
        <f t="shared" si="36"/>
        <v>0.30979348748658164</v>
      </c>
      <c r="K622" s="6">
        <v>15165.46</v>
      </c>
      <c r="L622" s="7">
        <f t="shared" si="37"/>
        <v>0.30979348748658164</v>
      </c>
      <c r="M622" s="6">
        <v>15165.46</v>
      </c>
      <c r="N622" s="7">
        <f t="shared" si="38"/>
        <v>1</v>
      </c>
      <c r="O622" s="8">
        <f t="shared" si="39"/>
        <v>0</v>
      </c>
      <c r="P622" s="6">
        <v>33787.99</v>
      </c>
    </row>
    <row r="623" spans="1:16" x14ac:dyDescent="0.25">
      <c r="A623" s="4">
        <v>111</v>
      </c>
      <c r="B623" s="4">
        <v>9310</v>
      </c>
      <c r="C623" s="4">
        <v>12101</v>
      </c>
      <c r="D623" s="5" t="s">
        <v>17</v>
      </c>
      <c r="E623" s="6">
        <v>184897.61</v>
      </c>
      <c r="F623" s="6">
        <v>0</v>
      </c>
      <c r="G623" s="6">
        <v>0</v>
      </c>
      <c r="H623" s="6">
        <v>184897.61</v>
      </c>
      <c r="I623" s="6">
        <v>59007.66</v>
      </c>
      <c r="J623" s="7">
        <f t="shared" si="36"/>
        <v>0.31913695369020728</v>
      </c>
      <c r="K623" s="6">
        <v>59007.66</v>
      </c>
      <c r="L623" s="7">
        <f t="shared" si="37"/>
        <v>0.31913695369020728</v>
      </c>
      <c r="M623" s="6">
        <v>59007.66</v>
      </c>
      <c r="N623" s="7">
        <f t="shared" si="38"/>
        <v>1</v>
      </c>
      <c r="O623" s="8">
        <f t="shared" si="39"/>
        <v>0</v>
      </c>
      <c r="P623" s="6">
        <v>125889.95</v>
      </c>
    </row>
    <row r="624" spans="1:16" x14ac:dyDescent="0.25">
      <c r="A624" s="4">
        <v>111</v>
      </c>
      <c r="B624" s="4">
        <v>9310</v>
      </c>
      <c r="C624" s="4">
        <v>13000</v>
      </c>
      <c r="D624" s="5" t="s">
        <v>39</v>
      </c>
      <c r="E624" s="6">
        <v>45006.37</v>
      </c>
      <c r="F624" s="6">
        <v>0</v>
      </c>
      <c r="G624" s="6">
        <v>0</v>
      </c>
      <c r="H624" s="6">
        <v>45006.37</v>
      </c>
      <c r="I624" s="6">
        <v>13653.94</v>
      </c>
      <c r="J624" s="7">
        <f t="shared" si="36"/>
        <v>0.3033779440554748</v>
      </c>
      <c r="K624" s="6">
        <v>13653.94</v>
      </c>
      <c r="L624" s="7">
        <f t="shared" si="37"/>
        <v>0.3033779440554748</v>
      </c>
      <c r="M624" s="6">
        <v>13653.94</v>
      </c>
      <c r="N624" s="7">
        <f t="shared" si="38"/>
        <v>1</v>
      </c>
      <c r="O624" s="8">
        <f t="shared" si="39"/>
        <v>0</v>
      </c>
      <c r="P624" s="6">
        <v>31352.43</v>
      </c>
    </row>
    <row r="625" spans="1:16" x14ac:dyDescent="0.25">
      <c r="A625" s="4">
        <v>111</v>
      </c>
      <c r="B625" s="4">
        <v>9310</v>
      </c>
      <c r="C625" s="4">
        <v>13002</v>
      </c>
      <c r="D625" s="5" t="s">
        <v>40</v>
      </c>
      <c r="E625" s="6">
        <v>34800.89</v>
      </c>
      <c r="F625" s="6">
        <v>0</v>
      </c>
      <c r="G625" s="6">
        <v>0</v>
      </c>
      <c r="H625" s="6">
        <v>34800.89</v>
      </c>
      <c r="I625" s="6">
        <v>13294.93</v>
      </c>
      <c r="J625" s="7">
        <f t="shared" si="36"/>
        <v>0.38202844812302217</v>
      </c>
      <c r="K625" s="6">
        <v>13294.93</v>
      </c>
      <c r="L625" s="7">
        <f t="shared" si="37"/>
        <v>0.38202844812302217</v>
      </c>
      <c r="M625" s="6">
        <v>13294.93</v>
      </c>
      <c r="N625" s="7">
        <f t="shared" si="38"/>
        <v>1</v>
      </c>
      <c r="O625" s="8">
        <f t="shared" si="39"/>
        <v>0</v>
      </c>
      <c r="P625" s="6">
        <v>21505.96</v>
      </c>
    </row>
    <row r="626" spans="1:16" x14ac:dyDescent="0.25">
      <c r="A626" s="4">
        <v>111</v>
      </c>
      <c r="B626" s="4">
        <v>9310</v>
      </c>
      <c r="C626" s="4">
        <v>13100</v>
      </c>
      <c r="D626" s="5" t="s">
        <v>41</v>
      </c>
      <c r="E626" s="6">
        <v>222459.69</v>
      </c>
      <c r="F626" s="6">
        <v>0</v>
      </c>
      <c r="G626" s="6">
        <v>0</v>
      </c>
      <c r="H626" s="6">
        <v>222459.69</v>
      </c>
      <c r="I626" s="6">
        <v>23238.86</v>
      </c>
      <c r="J626" s="7">
        <f t="shared" si="36"/>
        <v>0.10446324005935638</v>
      </c>
      <c r="K626" s="6">
        <v>23238.86</v>
      </c>
      <c r="L626" s="7">
        <f t="shared" si="37"/>
        <v>0.10446324005935638</v>
      </c>
      <c r="M626" s="6">
        <v>23238.86</v>
      </c>
      <c r="N626" s="7">
        <f t="shared" si="38"/>
        <v>1</v>
      </c>
      <c r="O626" s="8">
        <f t="shared" si="39"/>
        <v>0</v>
      </c>
      <c r="P626" s="6">
        <v>199220.83</v>
      </c>
    </row>
    <row r="627" spans="1:16" x14ac:dyDescent="0.25">
      <c r="A627" s="4">
        <v>111</v>
      </c>
      <c r="B627" s="4">
        <v>9310</v>
      </c>
      <c r="C627" s="4">
        <v>15000</v>
      </c>
      <c r="D627" s="5" t="s">
        <v>18</v>
      </c>
      <c r="E627" s="6">
        <v>23149.02</v>
      </c>
      <c r="F627" s="6">
        <v>0</v>
      </c>
      <c r="G627" s="6">
        <v>0</v>
      </c>
      <c r="H627" s="6">
        <v>23149.02</v>
      </c>
      <c r="I627" s="6">
        <v>10671.98</v>
      </c>
      <c r="J627" s="7">
        <f t="shared" si="36"/>
        <v>0.46101217243753728</v>
      </c>
      <c r="K627" s="6">
        <v>10671.98</v>
      </c>
      <c r="L627" s="7">
        <f t="shared" si="37"/>
        <v>0.46101217243753728</v>
      </c>
      <c r="M627" s="6">
        <v>10671.98</v>
      </c>
      <c r="N627" s="7">
        <f t="shared" si="38"/>
        <v>1</v>
      </c>
      <c r="O627" s="8">
        <f t="shared" si="39"/>
        <v>0</v>
      </c>
      <c r="P627" s="6">
        <v>12477.04</v>
      </c>
    </row>
    <row r="628" spans="1:16" x14ac:dyDescent="0.25">
      <c r="A628" s="4">
        <v>111</v>
      </c>
      <c r="B628" s="4">
        <v>9310</v>
      </c>
      <c r="C628" s="4">
        <v>16000</v>
      </c>
      <c r="D628" s="5" t="s">
        <v>19</v>
      </c>
      <c r="E628" s="6">
        <v>161416.76999999999</v>
      </c>
      <c r="F628" s="6">
        <v>0</v>
      </c>
      <c r="G628" s="6">
        <v>0</v>
      </c>
      <c r="H628" s="6">
        <v>161416.76999999999</v>
      </c>
      <c r="I628" s="6">
        <v>48318.55</v>
      </c>
      <c r="J628" s="7">
        <f t="shared" si="36"/>
        <v>0.29934033496023993</v>
      </c>
      <c r="K628" s="6">
        <v>48318.55</v>
      </c>
      <c r="L628" s="7">
        <f t="shared" si="37"/>
        <v>0.29934033496023993</v>
      </c>
      <c r="M628" s="6">
        <v>34701.440000000002</v>
      </c>
      <c r="N628" s="7">
        <f t="shared" si="38"/>
        <v>0.71818049175730647</v>
      </c>
      <c r="O628" s="8">
        <f t="shared" si="39"/>
        <v>13617.11</v>
      </c>
      <c r="P628" s="6">
        <v>113098.22</v>
      </c>
    </row>
    <row r="629" spans="1:16" x14ac:dyDescent="0.25">
      <c r="A629" s="4">
        <v>111</v>
      </c>
      <c r="B629" s="4">
        <v>9310</v>
      </c>
      <c r="C629" s="4">
        <v>20500</v>
      </c>
      <c r="D629" s="5" t="s">
        <v>282</v>
      </c>
      <c r="E629" s="6">
        <v>800</v>
      </c>
      <c r="F629" s="6">
        <v>0</v>
      </c>
      <c r="G629" s="6">
        <v>0</v>
      </c>
      <c r="H629" s="6">
        <v>800</v>
      </c>
      <c r="I629" s="6">
        <v>736.67</v>
      </c>
      <c r="J629" s="7">
        <f t="shared" si="36"/>
        <v>0.92083749999999998</v>
      </c>
      <c r="K629" s="6">
        <v>0</v>
      </c>
      <c r="L629" s="7">
        <f t="shared" si="37"/>
        <v>0</v>
      </c>
      <c r="M629" s="6">
        <v>0</v>
      </c>
      <c r="N629" s="7" t="e">
        <f t="shared" si="38"/>
        <v>#DIV/0!</v>
      </c>
      <c r="O629" s="8">
        <f t="shared" si="39"/>
        <v>0</v>
      </c>
      <c r="P629" s="6">
        <v>-1458.47</v>
      </c>
    </row>
    <row r="630" spans="1:16" x14ac:dyDescent="0.25">
      <c r="A630" s="4">
        <v>111</v>
      </c>
      <c r="B630" s="4">
        <v>9310</v>
      </c>
      <c r="C630" s="4">
        <v>22000</v>
      </c>
      <c r="D630" s="5" t="s">
        <v>69</v>
      </c>
      <c r="E630" s="6">
        <v>500</v>
      </c>
      <c r="F630" s="6">
        <v>0</v>
      </c>
      <c r="G630" s="6">
        <v>0</v>
      </c>
      <c r="H630" s="6">
        <v>500</v>
      </c>
      <c r="I630" s="6">
        <v>0</v>
      </c>
      <c r="J630" s="7">
        <f t="shared" si="36"/>
        <v>0</v>
      </c>
      <c r="K630" s="6">
        <v>0</v>
      </c>
      <c r="L630" s="7">
        <f t="shared" si="37"/>
        <v>0</v>
      </c>
      <c r="M630" s="6">
        <v>0</v>
      </c>
      <c r="N630" s="7" t="e">
        <f t="shared" si="38"/>
        <v>#DIV/0!</v>
      </c>
      <c r="O630" s="8">
        <f t="shared" si="39"/>
        <v>0</v>
      </c>
      <c r="P630" s="6">
        <v>500</v>
      </c>
    </row>
    <row r="631" spans="1:16" x14ac:dyDescent="0.25">
      <c r="A631" s="4">
        <v>111</v>
      </c>
      <c r="B631" s="4">
        <v>9310</v>
      </c>
      <c r="C631" s="4">
        <v>22001</v>
      </c>
      <c r="D631" s="5" t="s">
        <v>64</v>
      </c>
      <c r="E631" s="6">
        <v>24000</v>
      </c>
      <c r="F631" s="6">
        <v>0</v>
      </c>
      <c r="G631" s="6">
        <v>0</v>
      </c>
      <c r="H631" s="6">
        <v>24000</v>
      </c>
      <c r="I631" s="6">
        <v>23760.99</v>
      </c>
      <c r="J631" s="7">
        <f t="shared" si="36"/>
        <v>0.99004125000000009</v>
      </c>
      <c r="K631" s="6">
        <v>23564.99</v>
      </c>
      <c r="L631" s="7">
        <f t="shared" si="37"/>
        <v>0.98187458333333344</v>
      </c>
      <c r="M631" s="6">
        <v>23564.99</v>
      </c>
      <c r="N631" s="7">
        <f t="shared" si="38"/>
        <v>1</v>
      </c>
      <c r="O631" s="8">
        <f t="shared" si="39"/>
        <v>0</v>
      </c>
      <c r="P631" s="6">
        <v>239.01</v>
      </c>
    </row>
    <row r="632" spans="1:16" x14ac:dyDescent="0.25">
      <c r="A632" s="4">
        <v>111</v>
      </c>
      <c r="B632" s="4">
        <v>9310</v>
      </c>
      <c r="C632" s="4">
        <v>22603</v>
      </c>
      <c r="D632" s="5" t="s">
        <v>115</v>
      </c>
      <c r="E632" s="6">
        <v>0</v>
      </c>
      <c r="F632" s="6">
        <v>0</v>
      </c>
      <c r="G632" s="6">
        <v>0</v>
      </c>
      <c r="H632" s="6">
        <v>0</v>
      </c>
      <c r="I632" s="6">
        <v>0</v>
      </c>
      <c r="J632" s="7" t="e">
        <f t="shared" si="36"/>
        <v>#DIV/0!</v>
      </c>
      <c r="K632" s="6">
        <v>0</v>
      </c>
      <c r="L632" s="7" t="e">
        <f t="shared" si="37"/>
        <v>#DIV/0!</v>
      </c>
      <c r="M632" s="6">
        <v>0</v>
      </c>
      <c r="N632" s="7" t="e">
        <f t="shared" si="38"/>
        <v>#DIV/0!</v>
      </c>
      <c r="O632" s="8">
        <f t="shared" si="39"/>
        <v>0</v>
      </c>
      <c r="P632" s="6">
        <v>-4000</v>
      </c>
    </row>
    <row r="633" spans="1:16" x14ac:dyDescent="0.25">
      <c r="A633" s="4">
        <v>111</v>
      </c>
      <c r="B633" s="4">
        <v>9310</v>
      </c>
      <c r="C633" s="4">
        <v>22724</v>
      </c>
      <c r="D633" s="5" t="s">
        <v>283</v>
      </c>
      <c r="E633" s="6">
        <v>170000</v>
      </c>
      <c r="F633" s="6">
        <v>0</v>
      </c>
      <c r="G633" s="6">
        <v>0</v>
      </c>
      <c r="H633" s="6">
        <v>170000</v>
      </c>
      <c r="I633" s="6">
        <v>37324.99</v>
      </c>
      <c r="J633" s="7">
        <f t="shared" si="36"/>
        <v>0.21955876470588234</v>
      </c>
      <c r="K633" s="6">
        <v>0</v>
      </c>
      <c r="L633" s="7">
        <f t="shared" si="37"/>
        <v>0</v>
      </c>
      <c r="M633" s="6">
        <v>0</v>
      </c>
      <c r="N633" s="7" t="e">
        <f t="shared" si="38"/>
        <v>#DIV/0!</v>
      </c>
      <c r="O633" s="8">
        <f t="shared" si="39"/>
        <v>0</v>
      </c>
      <c r="P633" s="6">
        <v>121748.71</v>
      </c>
    </row>
    <row r="634" spans="1:16" x14ac:dyDescent="0.25">
      <c r="A634" s="4">
        <v>111</v>
      </c>
      <c r="B634" s="4">
        <v>9311</v>
      </c>
      <c r="C634" s="4">
        <v>12000</v>
      </c>
      <c r="D634" s="5" t="s">
        <v>36</v>
      </c>
      <c r="E634" s="6">
        <v>35293.9</v>
      </c>
      <c r="F634" s="6">
        <v>0</v>
      </c>
      <c r="G634" s="6">
        <v>0</v>
      </c>
      <c r="H634" s="6">
        <v>35293.9</v>
      </c>
      <c r="I634" s="6">
        <v>0</v>
      </c>
      <c r="J634" s="7">
        <f t="shared" si="36"/>
        <v>0</v>
      </c>
      <c r="K634" s="6">
        <v>0</v>
      </c>
      <c r="L634" s="7">
        <f t="shared" si="37"/>
        <v>0</v>
      </c>
      <c r="M634" s="6">
        <v>0</v>
      </c>
      <c r="N634" s="7" t="e">
        <f t="shared" si="38"/>
        <v>#DIV/0!</v>
      </c>
      <c r="O634" s="8">
        <f t="shared" si="39"/>
        <v>0</v>
      </c>
      <c r="P634" s="6">
        <v>35293.9</v>
      </c>
    </row>
    <row r="635" spans="1:16" x14ac:dyDescent="0.25">
      <c r="A635" s="4">
        <v>111</v>
      </c>
      <c r="B635" s="4">
        <v>9311</v>
      </c>
      <c r="C635" s="4">
        <v>12001</v>
      </c>
      <c r="D635" s="5" t="s">
        <v>37</v>
      </c>
      <c r="E635" s="6">
        <v>15517.71</v>
      </c>
      <c r="F635" s="6">
        <v>0</v>
      </c>
      <c r="G635" s="6">
        <v>0</v>
      </c>
      <c r="H635" s="6">
        <v>15517.71</v>
      </c>
      <c r="I635" s="6">
        <v>7515.05</v>
      </c>
      <c r="J635" s="7">
        <f t="shared" si="36"/>
        <v>0.48428859670660174</v>
      </c>
      <c r="K635" s="6">
        <v>7515.05</v>
      </c>
      <c r="L635" s="7">
        <f t="shared" si="37"/>
        <v>0.48428859670660174</v>
      </c>
      <c r="M635" s="6">
        <v>7515.05</v>
      </c>
      <c r="N635" s="7">
        <f t="shared" si="38"/>
        <v>1</v>
      </c>
      <c r="O635" s="8">
        <f t="shared" si="39"/>
        <v>0</v>
      </c>
      <c r="P635" s="6">
        <v>8002.66</v>
      </c>
    </row>
    <row r="636" spans="1:16" x14ac:dyDescent="0.25">
      <c r="A636" s="4">
        <v>111</v>
      </c>
      <c r="B636" s="4">
        <v>9311</v>
      </c>
      <c r="C636" s="4">
        <v>12004</v>
      </c>
      <c r="D636" s="5" t="s">
        <v>38</v>
      </c>
      <c r="E636" s="6">
        <v>30221.87</v>
      </c>
      <c r="F636" s="6">
        <v>0</v>
      </c>
      <c r="G636" s="6">
        <v>0</v>
      </c>
      <c r="H636" s="6">
        <v>30221.87</v>
      </c>
      <c r="I636" s="6">
        <v>0</v>
      </c>
      <c r="J636" s="7">
        <f t="shared" si="36"/>
        <v>0</v>
      </c>
      <c r="K636" s="6">
        <v>0</v>
      </c>
      <c r="L636" s="7">
        <f t="shared" si="37"/>
        <v>0</v>
      </c>
      <c r="M636" s="6">
        <v>0</v>
      </c>
      <c r="N636" s="7" t="e">
        <f t="shared" si="38"/>
        <v>#DIV/0!</v>
      </c>
      <c r="O636" s="8">
        <f t="shared" si="39"/>
        <v>0</v>
      </c>
      <c r="P636" s="6">
        <v>30221.87</v>
      </c>
    </row>
    <row r="637" spans="1:16" x14ac:dyDescent="0.25">
      <c r="A637" s="4">
        <v>111</v>
      </c>
      <c r="B637" s="4">
        <v>9311</v>
      </c>
      <c r="C637" s="4">
        <v>12006</v>
      </c>
      <c r="D637" s="5" t="s">
        <v>15</v>
      </c>
      <c r="E637" s="6">
        <v>16217.69</v>
      </c>
      <c r="F637" s="6">
        <v>0</v>
      </c>
      <c r="G637" s="6">
        <v>0</v>
      </c>
      <c r="H637" s="6">
        <v>16217.69</v>
      </c>
      <c r="I637" s="6">
        <v>2729.11</v>
      </c>
      <c r="J637" s="7">
        <f t="shared" si="36"/>
        <v>0.16827982283543463</v>
      </c>
      <c r="K637" s="6">
        <v>2729.11</v>
      </c>
      <c r="L637" s="7">
        <f t="shared" si="37"/>
        <v>0.16827982283543463</v>
      </c>
      <c r="M637" s="6">
        <v>2729.11</v>
      </c>
      <c r="N637" s="7">
        <f t="shared" si="38"/>
        <v>1</v>
      </c>
      <c r="O637" s="8">
        <f t="shared" si="39"/>
        <v>0</v>
      </c>
      <c r="P637" s="6">
        <v>13488.58</v>
      </c>
    </row>
    <row r="638" spans="1:16" x14ac:dyDescent="0.25">
      <c r="A638" s="4">
        <v>111</v>
      </c>
      <c r="B638" s="4">
        <v>9311</v>
      </c>
      <c r="C638" s="4">
        <v>12100</v>
      </c>
      <c r="D638" s="5" t="s">
        <v>16</v>
      </c>
      <c r="E638" s="6">
        <v>58231.13</v>
      </c>
      <c r="F638" s="6">
        <v>0</v>
      </c>
      <c r="G638" s="6">
        <v>0</v>
      </c>
      <c r="H638" s="6">
        <v>58231.13</v>
      </c>
      <c r="I638" s="6">
        <v>6036.65</v>
      </c>
      <c r="J638" s="7">
        <f t="shared" si="36"/>
        <v>0.10366705918294905</v>
      </c>
      <c r="K638" s="6">
        <v>6036.65</v>
      </c>
      <c r="L638" s="7">
        <f t="shared" si="37"/>
        <v>0.10366705918294905</v>
      </c>
      <c r="M638" s="6">
        <v>6036.65</v>
      </c>
      <c r="N638" s="7">
        <f t="shared" si="38"/>
        <v>1</v>
      </c>
      <c r="O638" s="8">
        <f t="shared" si="39"/>
        <v>0</v>
      </c>
      <c r="P638" s="6">
        <v>52194.48</v>
      </c>
    </row>
    <row r="639" spans="1:16" x14ac:dyDescent="0.25">
      <c r="A639" s="4">
        <v>111</v>
      </c>
      <c r="B639" s="4">
        <v>9311</v>
      </c>
      <c r="C639" s="4">
        <v>12101</v>
      </c>
      <c r="D639" s="5" t="s">
        <v>17</v>
      </c>
      <c r="E639" s="6">
        <v>207544.69</v>
      </c>
      <c r="F639" s="6">
        <v>0</v>
      </c>
      <c r="G639" s="6">
        <v>0</v>
      </c>
      <c r="H639" s="6">
        <v>207544.69</v>
      </c>
      <c r="I639" s="6">
        <v>19731.13</v>
      </c>
      <c r="J639" s="7">
        <f t="shared" si="36"/>
        <v>9.5069307723555832E-2</v>
      </c>
      <c r="K639" s="6">
        <v>19731.13</v>
      </c>
      <c r="L639" s="7">
        <f t="shared" si="37"/>
        <v>9.5069307723555832E-2</v>
      </c>
      <c r="M639" s="6">
        <v>19731.13</v>
      </c>
      <c r="N639" s="7">
        <f t="shared" si="38"/>
        <v>1</v>
      </c>
      <c r="O639" s="8">
        <f t="shared" si="39"/>
        <v>0</v>
      </c>
      <c r="P639" s="6">
        <v>187813.56</v>
      </c>
    </row>
    <row r="640" spans="1:16" x14ac:dyDescent="0.25">
      <c r="A640" s="4">
        <v>111</v>
      </c>
      <c r="B640" s="4">
        <v>9311</v>
      </c>
      <c r="C640" s="4">
        <v>15000</v>
      </c>
      <c r="D640" s="5" t="s">
        <v>18</v>
      </c>
      <c r="E640" s="6">
        <v>23673.82</v>
      </c>
      <c r="F640" s="6">
        <v>0</v>
      </c>
      <c r="G640" s="6">
        <v>0</v>
      </c>
      <c r="H640" s="6">
        <v>23673.82</v>
      </c>
      <c r="I640" s="6">
        <v>4968.5600000000004</v>
      </c>
      <c r="J640" s="7">
        <f t="shared" si="36"/>
        <v>0.20987571925443382</v>
      </c>
      <c r="K640" s="6">
        <v>4968.5600000000004</v>
      </c>
      <c r="L640" s="7">
        <f t="shared" si="37"/>
        <v>0.20987571925443382</v>
      </c>
      <c r="M640" s="6">
        <v>4968.5600000000004</v>
      </c>
      <c r="N640" s="7">
        <f t="shared" si="38"/>
        <v>1</v>
      </c>
      <c r="O640" s="8">
        <f t="shared" si="39"/>
        <v>0</v>
      </c>
      <c r="P640" s="6">
        <v>18705.259999999998</v>
      </c>
    </row>
    <row r="641" spans="1:16" x14ac:dyDescent="0.25">
      <c r="A641" s="4">
        <v>111</v>
      </c>
      <c r="B641" s="4">
        <v>9311</v>
      </c>
      <c r="C641" s="4">
        <v>16000</v>
      </c>
      <c r="D641" s="5" t="s">
        <v>19</v>
      </c>
      <c r="E641" s="6">
        <v>95638.14</v>
      </c>
      <c r="F641" s="6">
        <v>0</v>
      </c>
      <c r="G641" s="6">
        <v>0</v>
      </c>
      <c r="H641" s="6">
        <v>95638.14</v>
      </c>
      <c r="I641" s="6">
        <v>7443.24</v>
      </c>
      <c r="J641" s="7">
        <f t="shared" si="36"/>
        <v>7.7827109561101879E-2</v>
      </c>
      <c r="K641" s="6">
        <v>7443.24</v>
      </c>
      <c r="L641" s="7">
        <f t="shared" si="37"/>
        <v>7.7827109561101879E-2</v>
      </c>
      <c r="M641" s="6">
        <v>4962.16</v>
      </c>
      <c r="N641" s="7">
        <f t="shared" si="38"/>
        <v>0.66666666666666663</v>
      </c>
      <c r="O641" s="8">
        <f t="shared" si="39"/>
        <v>2481.08</v>
      </c>
      <c r="P641" s="6">
        <v>88194.9</v>
      </c>
    </row>
    <row r="642" spans="1:16" x14ac:dyDescent="0.25">
      <c r="A642" s="4">
        <v>111</v>
      </c>
      <c r="B642" s="4">
        <v>9311</v>
      </c>
      <c r="C642" s="4">
        <v>22608</v>
      </c>
      <c r="D642" s="5" t="s">
        <v>22</v>
      </c>
      <c r="E642" s="6">
        <v>60811.33</v>
      </c>
      <c r="F642" s="6">
        <v>0</v>
      </c>
      <c r="G642" s="6">
        <v>0</v>
      </c>
      <c r="H642" s="6">
        <v>60811.33</v>
      </c>
      <c r="I642" s="6">
        <v>0</v>
      </c>
      <c r="J642" s="7">
        <f t="shared" si="36"/>
        <v>0</v>
      </c>
      <c r="K642" s="6">
        <v>0</v>
      </c>
      <c r="L642" s="7">
        <f t="shared" si="37"/>
        <v>0</v>
      </c>
      <c r="M642" s="6">
        <v>0</v>
      </c>
      <c r="N642" s="7" t="e">
        <f t="shared" si="38"/>
        <v>#DIV/0!</v>
      </c>
      <c r="O642" s="8">
        <f t="shared" si="39"/>
        <v>0</v>
      </c>
      <c r="P642" s="6">
        <v>60811.33</v>
      </c>
    </row>
    <row r="643" spans="1:16" x14ac:dyDescent="0.25">
      <c r="A643" s="4">
        <v>111</v>
      </c>
      <c r="B643" s="4">
        <v>9311</v>
      </c>
      <c r="C643" s="4">
        <v>22699</v>
      </c>
      <c r="D643" s="5" t="s">
        <v>80</v>
      </c>
      <c r="E643" s="6">
        <v>0</v>
      </c>
      <c r="F643" s="6">
        <v>0</v>
      </c>
      <c r="G643" s="6">
        <v>0</v>
      </c>
      <c r="H643" s="6">
        <v>0</v>
      </c>
      <c r="I643" s="6">
        <v>336.86</v>
      </c>
      <c r="J643" s="7" t="e">
        <f t="shared" si="36"/>
        <v>#DIV/0!</v>
      </c>
      <c r="K643" s="6">
        <v>0</v>
      </c>
      <c r="L643" s="7" t="e">
        <f t="shared" si="37"/>
        <v>#DIV/0!</v>
      </c>
      <c r="M643" s="6">
        <v>0</v>
      </c>
      <c r="N643" s="7" t="e">
        <f t="shared" si="38"/>
        <v>#DIV/0!</v>
      </c>
      <c r="O643" s="8">
        <f t="shared" si="39"/>
        <v>0</v>
      </c>
      <c r="P643" s="6">
        <v>-336.86</v>
      </c>
    </row>
    <row r="644" spans="1:16" x14ac:dyDescent="0.25">
      <c r="A644" s="4">
        <v>111</v>
      </c>
      <c r="B644" s="4">
        <v>9311</v>
      </c>
      <c r="C644" s="4">
        <v>22706</v>
      </c>
      <c r="D644" s="5" t="s">
        <v>124</v>
      </c>
      <c r="E644" s="6">
        <v>0</v>
      </c>
      <c r="F644" s="6">
        <v>0</v>
      </c>
      <c r="G644" s="6">
        <v>0</v>
      </c>
      <c r="H644" s="6">
        <v>0</v>
      </c>
      <c r="I644" s="6">
        <v>0</v>
      </c>
      <c r="J644" s="7" t="e">
        <f t="shared" ref="J644:J707" si="40">I644/H644</f>
        <v>#DIV/0!</v>
      </c>
      <c r="K644" s="6">
        <v>0</v>
      </c>
      <c r="L644" s="7" t="e">
        <f t="shared" ref="L644:L707" si="41">K644/H644</f>
        <v>#DIV/0!</v>
      </c>
      <c r="M644" s="6">
        <v>0</v>
      </c>
      <c r="N644" s="7" t="e">
        <f t="shared" ref="N644:N707" si="42">M644/K644</f>
        <v>#DIV/0!</v>
      </c>
      <c r="O644" s="8">
        <f t="shared" ref="O644:O707" si="43">K644-M644</f>
        <v>0</v>
      </c>
      <c r="P644" s="6">
        <v>0</v>
      </c>
    </row>
    <row r="645" spans="1:16" x14ac:dyDescent="0.25">
      <c r="A645" s="4">
        <v>111</v>
      </c>
      <c r="B645" s="4">
        <v>9320</v>
      </c>
      <c r="C645" s="4">
        <v>12000</v>
      </c>
      <c r="D645" s="5" t="s">
        <v>36</v>
      </c>
      <c r="E645" s="6">
        <v>70587.8</v>
      </c>
      <c r="F645" s="6">
        <v>0</v>
      </c>
      <c r="G645" s="6">
        <v>0</v>
      </c>
      <c r="H645" s="6">
        <v>70587.8</v>
      </c>
      <c r="I645" s="6">
        <v>16159.53</v>
      </c>
      <c r="J645" s="7">
        <f t="shared" si="40"/>
        <v>0.22892808672320145</v>
      </c>
      <c r="K645" s="6">
        <v>16159.53</v>
      </c>
      <c r="L645" s="7">
        <f t="shared" si="41"/>
        <v>0.22892808672320145</v>
      </c>
      <c r="M645" s="6">
        <v>16159.53</v>
      </c>
      <c r="N645" s="7">
        <f t="shared" si="42"/>
        <v>1</v>
      </c>
      <c r="O645" s="8">
        <f t="shared" si="43"/>
        <v>0</v>
      </c>
      <c r="P645" s="6">
        <v>54428.27</v>
      </c>
    </row>
    <row r="646" spans="1:16" x14ac:dyDescent="0.25">
      <c r="A646" s="4">
        <v>111</v>
      </c>
      <c r="B646" s="4">
        <v>9320</v>
      </c>
      <c r="C646" s="4">
        <v>12003</v>
      </c>
      <c r="D646" s="5" t="s">
        <v>14</v>
      </c>
      <c r="E646" s="6">
        <v>35654.769999999997</v>
      </c>
      <c r="F646" s="6">
        <v>0</v>
      </c>
      <c r="G646" s="6">
        <v>0</v>
      </c>
      <c r="H646" s="6">
        <v>35654.769999999997</v>
      </c>
      <c r="I646" s="6">
        <v>7906.41</v>
      </c>
      <c r="J646" s="7">
        <f t="shared" si="40"/>
        <v>0.22174901142259509</v>
      </c>
      <c r="K646" s="6">
        <v>7906.41</v>
      </c>
      <c r="L646" s="7">
        <f t="shared" si="41"/>
        <v>0.22174901142259509</v>
      </c>
      <c r="M646" s="6">
        <v>7906.41</v>
      </c>
      <c r="N646" s="7">
        <f t="shared" si="42"/>
        <v>1</v>
      </c>
      <c r="O646" s="8">
        <f t="shared" si="43"/>
        <v>0</v>
      </c>
      <c r="P646" s="6">
        <v>27748.36</v>
      </c>
    </row>
    <row r="647" spans="1:16" x14ac:dyDescent="0.25">
      <c r="A647" s="4">
        <v>111</v>
      </c>
      <c r="B647" s="4">
        <v>9320</v>
      </c>
      <c r="C647" s="4">
        <v>12004</v>
      </c>
      <c r="D647" s="5" t="s">
        <v>38</v>
      </c>
      <c r="E647" s="6">
        <v>40295.82</v>
      </c>
      <c r="F647" s="6">
        <v>0</v>
      </c>
      <c r="G647" s="6">
        <v>0</v>
      </c>
      <c r="H647" s="6">
        <v>40295.82</v>
      </c>
      <c r="I647" s="6">
        <v>16387.48</v>
      </c>
      <c r="J647" s="7">
        <f t="shared" si="40"/>
        <v>0.40667940247896678</v>
      </c>
      <c r="K647" s="6">
        <v>16387.48</v>
      </c>
      <c r="L647" s="7">
        <f t="shared" si="41"/>
        <v>0.40667940247896678</v>
      </c>
      <c r="M647" s="6">
        <v>16387.48</v>
      </c>
      <c r="N647" s="7">
        <f t="shared" si="42"/>
        <v>1</v>
      </c>
      <c r="O647" s="8">
        <f t="shared" si="43"/>
        <v>0</v>
      </c>
      <c r="P647" s="6">
        <v>23908.34</v>
      </c>
    </row>
    <row r="648" spans="1:16" x14ac:dyDescent="0.25">
      <c r="A648" s="4">
        <v>111</v>
      </c>
      <c r="B648" s="4">
        <v>9320</v>
      </c>
      <c r="C648" s="4">
        <v>12006</v>
      </c>
      <c r="D648" s="5" t="s">
        <v>15</v>
      </c>
      <c r="E648" s="6">
        <v>48716.67</v>
      </c>
      <c r="F648" s="6">
        <v>0</v>
      </c>
      <c r="G648" s="6">
        <v>0</v>
      </c>
      <c r="H648" s="6">
        <v>48716.67</v>
      </c>
      <c r="I648" s="6">
        <v>8773.6299999999992</v>
      </c>
      <c r="J648" s="7">
        <f t="shared" si="40"/>
        <v>0.18009502702052499</v>
      </c>
      <c r="K648" s="6">
        <v>8773.6299999999992</v>
      </c>
      <c r="L648" s="7">
        <f t="shared" si="41"/>
        <v>0.18009502702052499</v>
      </c>
      <c r="M648" s="6">
        <v>8773.6299999999992</v>
      </c>
      <c r="N648" s="7">
        <f t="shared" si="42"/>
        <v>1</v>
      </c>
      <c r="O648" s="8">
        <f t="shared" si="43"/>
        <v>0</v>
      </c>
      <c r="P648" s="6">
        <v>39943.040000000001</v>
      </c>
    </row>
    <row r="649" spans="1:16" x14ac:dyDescent="0.25">
      <c r="A649" s="4">
        <v>111</v>
      </c>
      <c r="B649" s="4">
        <v>9320</v>
      </c>
      <c r="C649" s="4">
        <v>12100</v>
      </c>
      <c r="D649" s="5" t="s">
        <v>16</v>
      </c>
      <c r="E649" s="6">
        <v>90998.28</v>
      </c>
      <c r="F649" s="6">
        <v>0</v>
      </c>
      <c r="G649" s="6">
        <v>0</v>
      </c>
      <c r="H649" s="6">
        <v>90998.28</v>
      </c>
      <c r="I649" s="6">
        <v>24138.43</v>
      </c>
      <c r="J649" s="7">
        <f t="shared" si="40"/>
        <v>0.26526248627996046</v>
      </c>
      <c r="K649" s="6">
        <v>24138.43</v>
      </c>
      <c r="L649" s="7">
        <f t="shared" si="41"/>
        <v>0.26526248627996046</v>
      </c>
      <c r="M649" s="6">
        <v>24138.43</v>
      </c>
      <c r="N649" s="7">
        <f t="shared" si="42"/>
        <v>1</v>
      </c>
      <c r="O649" s="8">
        <f t="shared" si="43"/>
        <v>0</v>
      </c>
      <c r="P649" s="6">
        <v>66859.850000000006</v>
      </c>
    </row>
    <row r="650" spans="1:16" x14ac:dyDescent="0.25">
      <c r="A650" s="4">
        <v>111</v>
      </c>
      <c r="B650" s="4">
        <v>9320</v>
      </c>
      <c r="C650" s="4">
        <v>12101</v>
      </c>
      <c r="D650" s="5" t="s">
        <v>17</v>
      </c>
      <c r="E650" s="6">
        <v>385617.3</v>
      </c>
      <c r="F650" s="6">
        <v>0</v>
      </c>
      <c r="G650" s="6">
        <v>0</v>
      </c>
      <c r="H650" s="6">
        <v>385617.3</v>
      </c>
      <c r="I650" s="6">
        <v>100605.19</v>
      </c>
      <c r="J650" s="7">
        <f t="shared" si="40"/>
        <v>0.26089387068474368</v>
      </c>
      <c r="K650" s="6">
        <v>100605.19</v>
      </c>
      <c r="L650" s="7">
        <f t="shared" si="41"/>
        <v>0.26089387068474368</v>
      </c>
      <c r="M650" s="6">
        <v>100605.19</v>
      </c>
      <c r="N650" s="7">
        <f t="shared" si="42"/>
        <v>1</v>
      </c>
      <c r="O650" s="8">
        <f t="shared" si="43"/>
        <v>0</v>
      </c>
      <c r="P650" s="6">
        <v>285012.11</v>
      </c>
    </row>
    <row r="651" spans="1:16" x14ac:dyDescent="0.25">
      <c r="A651" s="4">
        <v>111</v>
      </c>
      <c r="B651" s="4">
        <v>9320</v>
      </c>
      <c r="C651" s="4">
        <v>13000</v>
      </c>
      <c r="D651" s="5" t="s">
        <v>39</v>
      </c>
      <c r="E651" s="6">
        <v>22718.78</v>
      </c>
      <c r="F651" s="6">
        <v>0</v>
      </c>
      <c r="G651" s="6">
        <v>0</v>
      </c>
      <c r="H651" s="6">
        <v>22718.78</v>
      </c>
      <c r="I651" s="6">
        <v>40410.58</v>
      </c>
      <c r="J651" s="7">
        <f t="shared" si="40"/>
        <v>1.778730195899604</v>
      </c>
      <c r="K651" s="6">
        <v>40410.58</v>
      </c>
      <c r="L651" s="7">
        <f t="shared" si="41"/>
        <v>1.778730195899604</v>
      </c>
      <c r="M651" s="6">
        <v>40410.58</v>
      </c>
      <c r="N651" s="7">
        <f t="shared" si="42"/>
        <v>1</v>
      </c>
      <c r="O651" s="8">
        <f t="shared" si="43"/>
        <v>0</v>
      </c>
      <c r="P651" s="6">
        <v>-17691.8</v>
      </c>
    </row>
    <row r="652" spans="1:16" x14ac:dyDescent="0.25">
      <c r="A652" s="4">
        <v>111</v>
      </c>
      <c r="B652" s="4">
        <v>9320</v>
      </c>
      <c r="C652" s="4">
        <v>13002</v>
      </c>
      <c r="D652" s="5" t="s">
        <v>40</v>
      </c>
      <c r="E652" s="6">
        <v>16017.69</v>
      </c>
      <c r="F652" s="6">
        <v>0</v>
      </c>
      <c r="G652" s="6">
        <v>0</v>
      </c>
      <c r="H652" s="6">
        <v>16017.69</v>
      </c>
      <c r="I652" s="6">
        <v>28129.74</v>
      </c>
      <c r="J652" s="7">
        <f t="shared" si="40"/>
        <v>1.7561670877635913</v>
      </c>
      <c r="K652" s="6">
        <v>28129.74</v>
      </c>
      <c r="L652" s="7">
        <f t="shared" si="41"/>
        <v>1.7561670877635913</v>
      </c>
      <c r="M652" s="6">
        <v>28129.74</v>
      </c>
      <c r="N652" s="7">
        <f t="shared" si="42"/>
        <v>1</v>
      </c>
      <c r="O652" s="8">
        <f t="shared" si="43"/>
        <v>0</v>
      </c>
      <c r="P652" s="6">
        <v>-12112.05</v>
      </c>
    </row>
    <row r="653" spans="1:16" x14ac:dyDescent="0.25">
      <c r="A653" s="4">
        <v>111</v>
      </c>
      <c r="B653" s="4">
        <v>9320</v>
      </c>
      <c r="C653" s="4">
        <v>13100</v>
      </c>
      <c r="D653" s="5" t="s">
        <v>41</v>
      </c>
      <c r="E653" s="6">
        <v>233478.58</v>
      </c>
      <c r="F653" s="6">
        <v>0</v>
      </c>
      <c r="G653" s="6">
        <v>0</v>
      </c>
      <c r="H653" s="6">
        <v>233478.58</v>
      </c>
      <c r="I653" s="6">
        <v>848.71</v>
      </c>
      <c r="J653" s="7">
        <f t="shared" si="40"/>
        <v>3.6350657949007575E-3</v>
      </c>
      <c r="K653" s="6">
        <v>848.71</v>
      </c>
      <c r="L653" s="7">
        <f t="shared" si="41"/>
        <v>3.6350657949007575E-3</v>
      </c>
      <c r="M653" s="6">
        <v>848.71</v>
      </c>
      <c r="N653" s="7">
        <f t="shared" si="42"/>
        <v>1</v>
      </c>
      <c r="O653" s="8">
        <f t="shared" si="43"/>
        <v>0</v>
      </c>
      <c r="P653" s="6">
        <v>232629.87</v>
      </c>
    </row>
    <row r="654" spans="1:16" x14ac:dyDescent="0.25">
      <c r="A654" s="4">
        <v>111</v>
      </c>
      <c r="B654" s="4">
        <v>9320</v>
      </c>
      <c r="C654" s="4">
        <v>15000</v>
      </c>
      <c r="D654" s="5" t="s">
        <v>18</v>
      </c>
      <c r="E654" s="6">
        <v>41267.69</v>
      </c>
      <c r="F654" s="6">
        <v>0</v>
      </c>
      <c r="G654" s="6">
        <v>0</v>
      </c>
      <c r="H654" s="6">
        <v>41267.69</v>
      </c>
      <c r="I654" s="6">
        <v>16873.2</v>
      </c>
      <c r="J654" s="7">
        <f t="shared" si="40"/>
        <v>0.4088719286201869</v>
      </c>
      <c r="K654" s="6">
        <v>16873.2</v>
      </c>
      <c r="L654" s="7">
        <f t="shared" si="41"/>
        <v>0.4088719286201869</v>
      </c>
      <c r="M654" s="6">
        <v>16873.2</v>
      </c>
      <c r="N654" s="7">
        <f t="shared" si="42"/>
        <v>1</v>
      </c>
      <c r="O654" s="8">
        <f t="shared" si="43"/>
        <v>0</v>
      </c>
      <c r="P654" s="6">
        <v>24394.49</v>
      </c>
    </row>
    <row r="655" spans="1:16" x14ac:dyDescent="0.25">
      <c r="A655" s="4">
        <v>111</v>
      </c>
      <c r="B655" s="4">
        <v>9320</v>
      </c>
      <c r="C655" s="4">
        <v>16000</v>
      </c>
      <c r="D655" s="5" t="s">
        <v>19</v>
      </c>
      <c r="E655" s="6">
        <v>265318.99</v>
      </c>
      <c r="F655" s="6">
        <v>0</v>
      </c>
      <c r="G655" s="6">
        <v>0</v>
      </c>
      <c r="H655" s="6">
        <v>265318.99</v>
      </c>
      <c r="I655" s="6">
        <v>78203.38</v>
      </c>
      <c r="J655" s="7">
        <f t="shared" si="40"/>
        <v>0.29475229044102724</v>
      </c>
      <c r="K655" s="6">
        <v>78203.38</v>
      </c>
      <c r="L655" s="7">
        <f t="shared" si="41"/>
        <v>0.29475229044102724</v>
      </c>
      <c r="M655" s="6">
        <v>52589.599999999999</v>
      </c>
      <c r="N655" s="7">
        <f t="shared" si="42"/>
        <v>0.67247221283785941</v>
      </c>
      <c r="O655" s="8">
        <f t="shared" si="43"/>
        <v>25613.780000000006</v>
      </c>
      <c r="P655" s="6">
        <v>187115.61</v>
      </c>
    </row>
    <row r="656" spans="1:16" x14ac:dyDescent="0.25">
      <c r="A656" s="4">
        <v>111</v>
      </c>
      <c r="B656" s="4">
        <v>9320</v>
      </c>
      <c r="C656" s="4">
        <v>20200</v>
      </c>
      <c r="D656" s="5" t="s">
        <v>284</v>
      </c>
      <c r="E656" s="6">
        <v>25000</v>
      </c>
      <c r="F656" s="6">
        <v>0</v>
      </c>
      <c r="G656" s="6">
        <v>0</v>
      </c>
      <c r="H656" s="6">
        <v>25000</v>
      </c>
      <c r="I656" s="6">
        <v>25000</v>
      </c>
      <c r="J656" s="7">
        <f t="shared" si="40"/>
        <v>1</v>
      </c>
      <c r="K656" s="6">
        <v>0</v>
      </c>
      <c r="L656" s="7">
        <f t="shared" si="41"/>
        <v>0</v>
      </c>
      <c r="M656" s="6">
        <v>0</v>
      </c>
      <c r="N656" s="7" t="e">
        <f t="shared" si="42"/>
        <v>#DIV/0!</v>
      </c>
      <c r="O656" s="8">
        <f t="shared" si="43"/>
        <v>0</v>
      </c>
      <c r="P656" s="6">
        <v>0</v>
      </c>
    </row>
    <row r="657" spans="1:16" x14ac:dyDescent="0.25">
      <c r="A657" s="4">
        <v>111</v>
      </c>
      <c r="B657" s="4">
        <v>9320</v>
      </c>
      <c r="C657" s="4">
        <v>22204</v>
      </c>
      <c r="D657" s="5" t="s">
        <v>285</v>
      </c>
      <c r="E657" s="6">
        <v>10000</v>
      </c>
      <c r="F657" s="6">
        <v>0</v>
      </c>
      <c r="G657" s="6">
        <v>0</v>
      </c>
      <c r="H657" s="6">
        <v>10000</v>
      </c>
      <c r="I657" s="6">
        <v>0</v>
      </c>
      <c r="J657" s="7">
        <f t="shared" si="40"/>
        <v>0</v>
      </c>
      <c r="K657" s="6">
        <v>0</v>
      </c>
      <c r="L657" s="7">
        <f t="shared" si="41"/>
        <v>0</v>
      </c>
      <c r="M657" s="6">
        <v>0</v>
      </c>
      <c r="N657" s="7" t="e">
        <f t="shared" si="42"/>
        <v>#DIV/0!</v>
      </c>
      <c r="O657" s="8">
        <f t="shared" si="43"/>
        <v>0</v>
      </c>
      <c r="P657" s="6">
        <v>0</v>
      </c>
    </row>
    <row r="658" spans="1:16" x14ac:dyDescent="0.25">
      <c r="A658" s="4">
        <v>111</v>
      </c>
      <c r="B658" s="4">
        <v>9320</v>
      </c>
      <c r="C658" s="4">
        <v>22602</v>
      </c>
      <c r="D658" s="5" t="s">
        <v>65</v>
      </c>
      <c r="E658" s="6">
        <v>5000</v>
      </c>
      <c r="F658" s="6">
        <v>0</v>
      </c>
      <c r="G658" s="6">
        <v>0</v>
      </c>
      <c r="H658" s="6">
        <v>5000</v>
      </c>
      <c r="I658" s="6">
        <v>0</v>
      </c>
      <c r="J658" s="7">
        <f t="shared" si="40"/>
        <v>0</v>
      </c>
      <c r="K658" s="6">
        <v>0</v>
      </c>
      <c r="L658" s="7">
        <f t="shared" si="41"/>
        <v>0</v>
      </c>
      <c r="M658" s="6">
        <v>0</v>
      </c>
      <c r="N658" s="7" t="e">
        <f t="shared" si="42"/>
        <v>#DIV/0!</v>
      </c>
      <c r="O658" s="8">
        <f t="shared" si="43"/>
        <v>0</v>
      </c>
      <c r="P658" s="6">
        <v>0</v>
      </c>
    </row>
    <row r="659" spans="1:16" x14ac:dyDescent="0.25">
      <c r="A659" s="4">
        <v>111</v>
      </c>
      <c r="B659" s="4">
        <v>9320</v>
      </c>
      <c r="C659" s="4">
        <v>22603</v>
      </c>
      <c r="D659" s="5" t="s">
        <v>115</v>
      </c>
      <c r="E659" s="6">
        <v>30000</v>
      </c>
      <c r="F659" s="6">
        <v>0</v>
      </c>
      <c r="G659" s="6">
        <v>0</v>
      </c>
      <c r="H659" s="6">
        <v>30000</v>
      </c>
      <c r="I659" s="6">
        <v>1604.17</v>
      </c>
      <c r="J659" s="7">
        <f t="shared" si="40"/>
        <v>5.3472333333333337E-2</v>
      </c>
      <c r="K659" s="6">
        <v>1604.17</v>
      </c>
      <c r="L659" s="7">
        <f t="shared" si="41"/>
        <v>5.3472333333333337E-2</v>
      </c>
      <c r="M659" s="6">
        <v>0</v>
      </c>
      <c r="N659" s="7">
        <f t="shared" si="42"/>
        <v>0</v>
      </c>
      <c r="O659" s="8">
        <f t="shared" si="43"/>
        <v>1604.17</v>
      </c>
      <c r="P659" s="6">
        <v>0</v>
      </c>
    </row>
    <row r="660" spans="1:16" x14ac:dyDescent="0.25">
      <c r="A660" s="4">
        <v>111</v>
      </c>
      <c r="B660" s="4">
        <v>9320</v>
      </c>
      <c r="C660" s="4">
        <v>22610</v>
      </c>
      <c r="D660" s="5" t="s">
        <v>68</v>
      </c>
      <c r="E660" s="6">
        <v>5500</v>
      </c>
      <c r="F660" s="6">
        <v>0</v>
      </c>
      <c r="G660" s="6">
        <v>0</v>
      </c>
      <c r="H660" s="6">
        <v>5500</v>
      </c>
      <c r="I660" s="6">
        <v>5662.8</v>
      </c>
      <c r="J660" s="7">
        <f t="shared" si="40"/>
        <v>1.0296000000000001</v>
      </c>
      <c r="K660" s="6">
        <v>0</v>
      </c>
      <c r="L660" s="7">
        <f t="shared" si="41"/>
        <v>0</v>
      </c>
      <c r="M660" s="6">
        <v>0</v>
      </c>
      <c r="N660" s="7" t="e">
        <f t="shared" si="42"/>
        <v>#DIV/0!</v>
      </c>
      <c r="O660" s="8">
        <f t="shared" si="43"/>
        <v>0</v>
      </c>
      <c r="P660" s="6">
        <v>-162.80000000000001</v>
      </c>
    </row>
    <row r="661" spans="1:16" x14ac:dyDescent="0.25">
      <c r="A661" s="4">
        <v>111</v>
      </c>
      <c r="B661" s="4">
        <v>9320</v>
      </c>
      <c r="C661" s="4">
        <v>22611</v>
      </c>
      <c r="D661" s="5" t="s">
        <v>286</v>
      </c>
      <c r="E661" s="6">
        <v>20000</v>
      </c>
      <c r="F661" s="6">
        <v>0</v>
      </c>
      <c r="G661" s="6">
        <v>0</v>
      </c>
      <c r="H661" s="6">
        <v>20000</v>
      </c>
      <c r="I661" s="6">
        <v>14000</v>
      </c>
      <c r="J661" s="7">
        <f t="shared" si="40"/>
        <v>0.7</v>
      </c>
      <c r="K661" s="6">
        <v>0</v>
      </c>
      <c r="L661" s="7">
        <f t="shared" si="41"/>
        <v>0</v>
      </c>
      <c r="M661" s="6">
        <v>0</v>
      </c>
      <c r="N661" s="7" t="e">
        <f t="shared" si="42"/>
        <v>#DIV/0!</v>
      </c>
      <c r="O661" s="8">
        <f t="shared" si="43"/>
        <v>0</v>
      </c>
      <c r="P661" s="6">
        <v>0</v>
      </c>
    </row>
    <row r="662" spans="1:16" x14ac:dyDescent="0.25">
      <c r="A662" s="4">
        <v>111</v>
      </c>
      <c r="B662" s="4">
        <v>9320</v>
      </c>
      <c r="C662" s="4">
        <v>22706</v>
      </c>
      <c r="D662" s="5" t="s">
        <v>287</v>
      </c>
      <c r="E662" s="6">
        <v>18000</v>
      </c>
      <c r="F662" s="6">
        <v>0</v>
      </c>
      <c r="G662" s="6">
        <v>0</v>
      </c>
      <c r="H662" s="6">
        <v>18000</v>
      </c>
      <c r="I662" s="6">
        <v>28822.95</v>
      </c>
      <c r="J662" s="7">
        <f t="shared" si="40"/>
        <v>1.601275</v>
      </c>
      <c r="K662" s="6">
        <v>0</v>
      </c>
      <c r="L662" s="7">
        <f t="shared" si="41"/>
        <v>0</v>
      </c>
      <c r="M662" s="6">
        <v>0</v>
      </c>
      <c r="N662" s="7" t="e">
        <f t="shared" si="42"/>
        <v>#DIV/0!</v>
      </c>
      <c r="O662" s="8">
        <f t="shared" si="43"/>
        <v>0</v>
      </c>
      <c r="P662" s="6">
        <v>-130822.95</v>
      </c>
    </row>
    <row r="663" spans="1:16" x14ac:dyDescent="0.25">
      <c r="A663" s="4">
        <v>111</v>
      </c>
      <c r="B663" s="4">
        <v>9320</v>
      </c>
      <c r="C663" s="4">
        <v>22708</v>
      </c>
      <c r="D663" s="5" t="s">
        <v>288</v>
      </c>
      <c r="E663" s="6">
        <v>115000</v>
      </c>
      <c r="F663" s="6">
        <v>0</v>
      </c>
      <c r="G663" s="6">
        <v>0</v>
      </c>
      <c r="H663" s="6">
        <v>115000</v>
      </c>
      <c r="I663" s="6">
        <v>81460</v>
      </c>
      <c r="J663" s="7">
        <f t="shared" si="40"/>
        <v>0.70834782608695657</v>
      </c>
      <c r="K663" s="6">
        <v>529.44000000000005</v>
      </c>
      <c r="L663" s="7">
        <f t="shared" si="41"/>
        <v>4.6038260869565219E-3</v>
      </c>
      <c r="M663" s="6">
        <v>529.44000000000005</v>
      </c>
      <c r="N663" s="7">
        <f t="shared" si="42"/>
        <v>1</v>
      </c>
      <c r="O663" s="8">
        <f t="shared" si="43"/>
        <v>0</v>
      </c>
      <c r="P663" s="6">
        <v>-16460</v>
      </c>
    </row>
    <row r="664" spans="1:16" x14ac:dyDescent="0.25">
      <c r="A664" s="4">
        <v>111</v>
      </c>
      <c r="B664" s="4">
        <v>9340</v>
      </c>
      <c r="C664" s="4">
        <v>12000</v>
      </c>
      <c r="D664" s="5" t="s">
        <v>36</v>
      </c>
      <c r="E664" s="6">
        <v>35293.9</v>
      </c>
      <c r="F664" s="6">
        <v>0</v>
      </c>
      <c r="G664" s="6">
        <v>0</v>
      </c>
      <c r="H664" s="6">
        <v>35293.9</v>
      </c>
      <c r="I664" s="6">
        <v>8080.24</v>
      </c>
      <c r="J664" s="7">
        <f t="shared" si="40"/>
        <v>0.22894154513952836</v>
      </c>
      <c r="K664" s="6">
        <v>8080.24</v>
      </c>
      <c r="L664" s="7">
        <f t="shared" si="41"/>
        <v>0.22894154513952836</v>
      </c>
      <c r="M664" s="6">
        <v>8080.24</v>
      </c>
      <c r="N664" s="7">
        <f t="shared" si="42"/>
        <v>1</v>
      </c>
      <c r="O664" s="8">
        <f t="shared" si="43"/>
        <v>0</v>
      </c>
      <c r="P664" s="6">
        <v>27213.66</v>
      </c>
    </row>
    <row r="665" spans="1:16" x14ac:dyDescent="0.25">
      <c r="A665" s="4">
        <v>111</v>
      </c>
      <c r="B665" s="4">
        <v>9340</v>
      </c>
      <c r="C665" s="4">
        <v>12003</v>
      </c>
      <c r="D665" s="5" t="s">
        <v>14</v>
      </c>
      <c r="E665" s="6">
        <v>47539.69</v>
      </c>
      <c r="F665" s="6">
        <v>0</v>
      </c>
      <c r="G665" s="6">
        <v>0</v>
      </c>
      <c r="H665" s="6">
        <v>47539.69</v>
      </c>
      <c r="I665" s="6">
        <v>7877.11</v>
      </c>
      <c r="J665" s="7">
        <f t="shared" si="40"/>
        <v>0.16569544311290207</v>
      </c>
      <c r="K665" s="6">
        <v>7877.11</v>
      </c>
      <c r="L665" s="7">
        <f t="shared" si="41"/>
        <v>0.16569544311290207</v>
      </c>
      <c r="M665" s="6">
        <v>7877.11</v>
      </c>
      <c r="N665" s="7">
        <f t="shared" si="42"/>
        <v>1</v>
      </c>
      <c r="O665" s="8">
        <f t="shared" si="43"/>
        <v>0</v>
      </c>
      <c r="P665" s="6">
        <v>39662.58</v>
      </c>
    </row>
    <row r="666" spans="1:16" x14ac:dyDescent="0.25">
      <c r="A666" s="4">
        <v>111</v>
      </c>
      <c r="B666" s="4">
        <v>9340</v>
      </c>
      <c r="C666" s="4">
        <v>12004</v>
      </c>
      <c r="D666" s="5" t="s">
        <v>38</v>
      </c>
      <c r="E666" s="6">
        <v>30221.87</v>
      </c>
      <c r="F666" s="6">
        <v>0</v>
      </c>
      <c r="G666" s="6">
        <v>0</v>
      </c>
      <c r="H666" s="6">
        <v>30221.87</v>
      </c>
      <c r="I666" s="6">
        <v>11673.44</v>
      </c>
      <c r="J666" s="7">
        <f t="shared" si="40"/>
        <v>0.3862580310219057</v>
      </c>
      <c r="K666" s="6">
        <v>11673.44</v>
      </c>
      <c r="L666" s="7">
        <f t="shared" si="41"/>
        <v>0.3862580310219057</v>
      </c>
      <c r="M666" s="6">
        <v>11673.44</v>
      </c>
      <c r="N666" s="7">
        <f t="shared" si="42"/>
        <v>1</v>
      </c>
      <c r="O666" s="8">
        <f t="shared" si="43"/>
        <v>0</v>
      </c>
      <c r="P666" s="6">
        <v>18548.43</v>
      </c>
    </row>
    <row r="667" spans="1:16" x14ac:dyDescent="0.25">
      <c r="A667" s="4">
        <v>111</v>
      </c>
      <c r="B667" s="4">
        <v>9340</v>
      </c>
      <c r="C667" s="4">
        <v>12006</v>
      </c>
      <c r="D667" s="5" t="s">
        <v>15</v>
      </c>
      <c r="E667" s="6">
        <v>33230.74</v>
      </c>
      <c r="F667" s="6">
        <v>0</v>
      </c>
      <c r="G667" s="6">
        <v>0</v>
      </c>
      <c r="H667" s="6">
        <v>33230.74</v>
      </c>
      <c r="I667" s="6">
        <v>5617.16</v>
      </c>
      <c r="J667" s="7">
        <f t="shared" si="40"/>
        <v>0.1690350560956512</v>
      </c>
      <c r="K667" s="6">
        <v>5617.16</v>
      </c>
      <c r="L667" s="7">
        <f t="shared" si="41"/>
        <v>0.1690350560956512</v>
      </c>
      <c r="M667" s="6">
        <v>5617.16</v>
      </c>
      <c r="N667" s="7">
        <f t="shared" si="42"/>
        <v>1</v>
      </c>
      <c r="O667" s="8">
        <f t="shared" si="43"/>
        <v>0</v>
      </c>
      <c r="P667" s="6">
        <v>27613.58</v>
      </c>
    </row>
    <row r="668" spans="1:16" x14ac:dyDescent="0.25">
      <c r="A668" s="4">
        <v>111</v>
      </c>
      <c r="B668" s="4">
        <v>9340</v>
      </c>
      <c r="C668" s="4">
        <v>12100</v>
      </c>
      <c r="D668" s="5" t="s">
        <v>16</v>
      </c>
      <c r="E668" s="6">
        <v>67492.52</v>
      </c>
      <c r="F668" s="6">
        <v>0</v>
      </c>
      <c r="G668" s="6">
        <v>0</v>
      </c>
      <c r="H668" s="6">
        <v>67492.52</v>
      </c>
      <c r="I668" s="6">
        <v>16207.85</v>
      </c>
      <c r="J668" s="7">
        <f t="shared" si="40"/>
        <v>0.24014290768814084</v>
      </c>
      <c r="K668" s="6">
        <v>16207.85</v>
      </c>
      <c r="L668" s="7">
        <f t="shared" si="41"/>
        <v>0.24014290768814084</v>
      </c>
      <c r="M668" s="6">
        <v>16207.85</v>
      </c>
      <c r="N668" s="7">
        <f t="shared" si="42"/>
        <v>1</v>
      </c>
      <c r="O668" s="8">
        <f t="shared" si="43"/>
        <v>0</v>
      </c>
      <c r="P668" s="6">
        <v>51284.67</v>
      </c>
    </row>
    <row r="669" spans="1:16" x14ac:dyDescent="0.25">
      <c r="A669" s="4">
        <v>111</v>
      </c>
      <c r="B669" s="4">
        <v>9340</v>
      </c>
      <c r="C669" s="4">
        <v>12101</v>
      </c>
      <c r="D669" s="5" t="s">
        <v>17</v>
      </c>
      <c r="E669" s="6">
        <v>298752.57</v>
      </c>
      <c r="F669" s="6">
        <v>0</v>
      </c>
      <c r="G669" s="6">
        <v>0</v>
      </c>
      <c r="H669" s="6">
        <v>298752.57</v>
      </c>
      <c r="I669" s="6">
        <v>70856.23</v>
      </c>
      <c r="J669" s="7">
        <f t="shared" si="40"/>
        <v>0.23717362498337669</v>
      </c>
      <c r="K669" s="6">
        <v>70856.23</v>
      </c>
      <c r="L669" s="7">
        <f t="shared" si="41"/>
        <v>0.23717362498337669</v>
      </c>
      <c r="M669" s="6">
        <v>70856.23</v>
      </c>
      <c r="N669" s="7">
        <f t="shared" si="42"/>
        <v>1</v>
      </c>
      <c r="O669" s="8">
        <f t="shared" si="43"/>
        <v>0</v>
      </c>
      <c r="P669" s="6">
        <v>227896.34</v>
      </c>
    </row>
    <row r="670" spans="1:16" x14ac:dyDescent="0.25">
      <c r="A670" s="4">
        <v>111</v>
      </c>
      <c r="B670" s="4">
        <v>9340</v>
      </c>
      <c r="C670" s="4">
        <v>13000</v>
      </c>
      <c r="D670" s="5" t="s">
        <v>39</v>
      </c>
      <c r="E670" s="6">
        <v>90218.66</v>
      </c>
      <c r="F670" s="6">
        <v>0</v>
      </c>
      <c r="G670" s="6">
        <v>0</v>
      </c>
      <c r="H670" s="6">
        <v>90218.66</v>
      </c>
      <c r="I670" s="6">
        <v>43010.080000000002</v>
      </c>
      <c r="J670" s="7">
        <f t="shared" si="40"/>
        <v>0.47673153203561214</v>
      </c>
      <c r="K670" s="6">
        <v>43010.080000000002</v>
      </c>
      <c r="L670" s="7">
        <f t="shared" si="41"/>
        <v>0.47673153203561214</v>
      </c>
      <c r="M670" s="6">
        <v>43010.080000000002</v>
      </c>
      <c r="N670" s="7">
        <f t="shared" si="42"/>
        <v>1</v>
      </c>
      <c r="O670" s="8">
        <f t="shared" si="43"/>
        <v>0</v>
      </c>
      <c r="P670" s="6">
        <v>47208.58</v>
      </c>
    </row>
    <row r="671" spans="1:16" x14ac:dyDescent="0.25">
      <c r="A671" s="4">
        <v>111</v>
      </c>
      <c r="B671" s="4">
        <v>9340</v>
      </c>
      <c r="C671" s="4">
        <v>13002</v>
      </c>
      <c r="D671" s="5" t="s">
        <v>40</v>
      </c>
      <c r="E671" s="6">
        <v>68829.52</v>
      </c>
      <c r="F671" s="6">
        <v>0</v>
      </c>
      <c r="G671" s="6">
        <v>0</v>
      </c>
      <c r="H671" s="6">
        <v>68829.52</v>
      </c>
      <c r="I671" s="6">
        <v>29545.63</v>
      </c>
      <c r="J671" s="7">
        <f t="shared" si="40"/>
        <v>0.42925811483212434</v>
      </c>
      <c r="K671" s="6">
        <v>29545.63</v>
      </c>
      <c r="L671" s="7">
        <f t="shared" si="41"/>
        <v>0.42925811483212434</v>
      </c>
      <c r="M671" s="6">
        <v>29545.63</v>
      </c>
      <c r="N671" s="7">
        <f t="shared" si="42"/>
        <v>1</v>
      </c>
      <c r="O671" s="8">
        <f t="shared" si="43"/>
        <v>0</v>
      </c>
      <c r="P671" s="6">
        <v>39283.89</v>
      </c>
    </row>
    <row r="672" spans="1:16" x14ac:dyDescent="0.25">
      <c r="A672" s="4">
        <v>111</v>
      </c>
      <c r="B672" s="4">
        <v>9340</v>
      </c>
      <c r="C672" s="4">
        <v>13100</v>
      </c>
      <c r="D672" s="5" t="s">
        <v>41</v>
      </c>
      <c r="E672" s="6">
        <v>186743.01</v>
      </c>
      <c r="F672" s="6">
        <v>0</v>
      </c>
      <c r="G672" s="6">
        <v>0</v>
      </c>
      <c r="H672" s="6">
        <v>186743.01</v>
      </c>
      <c r="I672" s="6">
        <v>694.43</v>
      </c>
      <c r="J672" s="7">
        <f t="shared" si="40"/>
        <v>3.7186398569884886E-3</v>
      </c>
      <c r="K672" s="6">
        <v>694.43</v>
      </c>
      <c r="L672" s="7">
        <f t="shared" si="41"/>
        <v>3.7186398569884886E-3</v>
      </c>
      <c r="M672" s="6">
        <v>694.43</v>
      </c>
      <c r="N672" s="7">
        <f t="shared" si="42"/>
        <v>1</v>
      </c>
      <c r="O672" s="8">
        <f t="shared" si="43"/>
        <v>0</v>
      </c>
      <c r="P672" s="6">
        <v>186048.58</v>
      </c>
    </row>
    <row r="673" spans="1:16" x14ac:dyDescent="0.25">
      <c r="A673" s="4">
        <v>111</v>
      </c>
      <c r="B673" s="4">
        <v>9340</v>
      </c>
      <c r="C673" s="4">
        <v>15000</v>
      </c>
      <c r="D673" s="5" t="s">
        <v>18</v>
      </c>
      <c r="E673" s="6">
        <v>25873.19</v>
      </c>
      <c r="F673" s="6">
        <v>0</v>
      </c>
      <c r="G673" s="6">
        <v>0</v>
      </c>
      <c r="H673" s="6">
        <v>25873.19</v>
      </c>
      <c r="I673" s="6">
        <v>8787.35</v>
      </c>
      <c r="J673" s="7">
        <f t="shared" si="40"/>
        <v>0.33963148726538944</v>
      </c>
      <c r="K673" s="6">
        <v>8787.35</v>
      </c>
      <c r="L673" s="7">
        <f t="shared" si="41"/>
        <v>0.33963148726538944</v>
      </c>
      <c r="M673" s="6">
        <v>8787.35</v>
      </c>
      <c r="N673" s="7">
        <f t="shared" si="42"/>
        <v>1</v>
      </c>
      <c r="O673" s="8">
        <f t="shared" si="43"/>
        <v>0</v>
      </c>
      <c r="P673" s="6">
        <v>17085.84</v>
      </c>
    </row>
    <row r="674" spans="1:16" x14ac:dyDescent="0.25">
      <c r="A674" s="4">
        <v>111</v>
      </c>
      <c r="B674" s="4">
        <v>9340</v>
      </c>
      <c r="C674" s="4">
        <v>16000</v>
      </c>
      <c r="D674" s="5" t="s">
        <v>19</v>
      </c>
      <c r="E674" s="6">
        <v>249364.6</v>
      </c>
      <c r="F674" s="6">
        <v>0</v>
      </c>
      <c r="G674" s="6">
        <v>0</v>
      </c>
      <c r="H674" s="6">
        <v>249364.6</v>
      </c>
      <c r="I674" s="6">
        <v>61648.15</v>
      </c>
      <c r="J674" s="7">
        <f t="shared" si="40"/>
        <v>0.24722093673280007</v>
      </c>
      <c r="K674" s="6">
        <v>61648.15</v>
      </c>
      <c r="L674" s="7">
        <f t="shared" si="41"/>
        <v>0.24722093673280007</v>
      </c>
      <c r="M674" s="6">
        <v>42876.58</v>
      </c>
      <c r="N674" s="7">
        <f t="shared" si="42"/>
        <v>0.69550473128552925</v>
      </c>
      <c r="O674" s="8">
        <f t="shared" si="43"/>
        <v>18771.57</v>
      </c>
      <c r="P674" s="6">
        <v>187716.45</v>
      </c>
    </row>
    <row r="675" spans="1:16" x14ac:dyDescent="0.25">
      <c r="A675" s="4">
        <v>111</v>
      </c>
      <c r="B675" s="4">
        <v>9340</v>
      </c>
      <c r="C675" s="4">
        <v>20500</v>
      </c>
      <c r="D675" s="5" t="s">
        <v>20</v>
      </c>
      <c r="E675" s="6">
        <v>3100</v>
      </c>
      <c r="F675" s="6">
        <v>0</v>
      </c>
      <c r="G675" s="6">
        <v>0</v>
      </c>
      <c r="H675" s="6">
        <v>3100</v>
      </c>
      <c r="I675" s="6">
        <v>503.84</v>
      </c>
      <c r="J675" s="7">
        <f t="shared" si="40"/>
        <v>0.1625290322580645</v>
      </c>
      <c r="K675" s="6">
        <v>0</v>
      </c>
      <c r="L675" s="7">
        <f t="shared" si="41"/>
        <v>0</v>
      </c>
      <c r="M675" s="6">
        <v>0</v>
      </c>
      <c r="N675" s="7" t="e">
        <f t="shared" si="42"/>
        <v>#DIV/0!</v>
      </c>
      <c r="O675" s="8">
        <f t="shared" si="43"/>
        <v>0</v>
      </c>
      <c r="P675" s="6">
        <v>1074.3599999999999</v>
      </c>
    </row>
    <row r="676" spans="1:16" x14ac:dyDescent="0.25">
      <c r="A676" s="4">
        <v>111</v>
      </c>
      <c r="B676" s="4">
        <v>9340</v>
      </c>
      <c r="C676" s="4">
        <v>22000</v>
      </c>
      <c r="D676" s="5" t="s">
        <v>69</v>
      </c>
      <c r="E676" s="6">
        <v>500</v>
      </c>
      <c r="F676" s="6">
        <v>0</v>
      </c>
      <c r="G676" s="6">
        <v>0</v>
      </c>
      <c r="H676" s="6">
        <v>500</v>
      </c>
      <c r="I676" s="6">
        <v>0</v>
      </c>
      <c r="J676" s="7">
        <f t="shared" si="40"/>
        <v>0</v>
      </c>
      <c r="K676" s="6">
        <v>0</v>
      </c>
      <c r="L676" s="7">
        <f t="shared" si="41"/>
        <v>0</v>
      </c>
      <c r="M676" s="6">
        <v>0</v>
      </c>
      <c r="N676" s="7" t="e">
        <f t="shared" si="42"/>
        <v>#DIV/0!</v>
      </c>
      <c r="O676" s="8">
        <f t="shared" si="43"/>
        <v>0</v>
      </c>
      <c r="P676" s="6">
        <v>500</v>
      </c>
    </row>
    <row r="677" spans="1:16" x14ac:dyDescent="0.25">
      <c r="A677" s="4">
        <v>111</v>
      </c>
      <c r="B677" s="4">
        <v>9340</v>
      </c>
      <c r="C677" s="4">
        <v>22001</v>
      </c>
      <c r="D677" s="5" t="s">
        <v>64</v>
      </c>
      <c r="E677" s="6">
        <v>500</v>
      </c>
      <c r="F677" s="6">
        <v>0</v>
      </c>
      <c r="G677" s="6">
        <v>0</v>
      </c>
      <c r="H677" s="6">
        <v>500</v>
      </c>
      <c r="I677" s="6">
        <v>0</v>
      </c>
      <c r="J677" s="7">
        <f t="shared" si="40"/>
        <v>0</v>
      </c>
      <c r="K677" s="6">
        <v>0</v>
      </c>
      <c r="L677" s="7">
        <f t="shared" si="41"/>
        <v>0</v>
      </c>
      <c r="M677" s="6">
        <v>0</v>
      </c>
      <c r="N677" s="7" t="e">
        <f t="shared" si="42"/>
        <v>#DIV/0!</v>
      </c>
      <c r="O677" s="8">
        <f t="shared" si="43"/>
        <v>0</v>
      </c>
      <c r="P677" s="6">
        <v>500</v>
      </c>
    </row>
    <row r="678" spans="1:16" x14ac:dyDescent="0.25">
      <c r="A678" s="4">
        <v>111</v>
      </c>
      <c r="B678" s="4">
        <v>9340</v>
      </c>
      <c r="C678" s="4">
        <v>22002</v>
      </c>
      <c r="D678" s="5" t="s">
        <v>45</v>
      </c>
      <c r="E678" s="6">
        <v>500</v>
      </c>
      <c r="F678" s="6">
        <v>0</v>
      </c>
      <c r="G678" s="6">
        <v>0</v>
      </c>
      <c r="H678" s="6">
        <v>500</v>
      </c>
      <c r="I678" s="6">
        <v>419.87</v>
      </c>
      <c r="J678" s="7">
        <f t="shared" si="40"/>
        <v>0.83974000000000004</v>
      </c>
      <c r="K678" s="6">
        <v>0</v>
      </c>
      <c r="L678" s="7">
        <f t="shared" si="41"/>
        <v>0</v>
      </c>
      <c r="M678" s="6">
        <v>0</v>
      </c>
      <c r="N678" s="7" t="e">
        <f t="shared" si="42"/>
        <v>#DIV/0!</v>
      </c>
      <c r="O678" s="8">
        <f t="shared" si="43"/>
        <v>0</v>
      </c>
      <c r="P678" s="6">
        <v>80.13</v>
      </c>
    </row>
    <row r="679" spans="1:16" x14ac:dyDescent="0.25">
      <c r="A679" s="4">
        <v>111</v>
      </c>
      <c r="B679" s="4">
        <v>9340</v>
      </c>
      <c r="C679" s="4">
        <v>22204</v>
      </c>
      <c r="D679" s="5" t="s">
        <v>285</v>
      </c>
      <c r="E679" s="6">
        <v>2500</v>
      </c>
      <c r="F679" s="6">
        <v>0</v>
      </c>
      <c r="G679" s="6">
        <v>0</v>
      </c>
      <c r="H679" s="6">
        <v>2500</v>
      </c>
      <c r="I679" s="6">
        <v>0</v>
      </c>
      <c r="J679" s="7">
        <f t="shared" si="40"/>
        <v>0</v>
      </c>
      <c r="K679" s="6">
        <v>0</v>
      </c>
      <c r="L679" s="7">
        <f t="shared" si="41"/>
        <v>0</v>
      </c>
      <c r="M679" s="6">
        <v>0</v>
      </c>
      <c r="N679" s="7" t="e">
        <f t="shared" si="42"/>
        <v>#DIV/0!</v>
      </c>
      <c r="O679" s="8">
        <f t="shared" si="43"/>
        <v>0</v>
      </c>
      <c r="P679" s="6">
        <v>2500</v>
      </c>
    </row>
    <row r="680" spans="1:16" x14ac:dyDescent="0.25">
      <c r="A680" s="4">
        <v>111</v>
      </c>
      <c r="B680" s="4">
        <v>9340</v>
      </c>
      <c r="C680" s="4">
        <v>22610</v>
      </c>
      <c r="D680" s="5" t="s">
        <v>68</v>
      </c>
      <c r="E680" s="6">
        <v>20000</v>
      </c>
      <c r="F680" s="6">
        <v>0</v>
      </c>
      <c r="G680" s="6">
        <v>0</v>
      </c>
      <c r="H680" s="6">
        <v>20000</v>
      </c>
      <c r="I680" s="6">
        <v>0</v>
      </c>
      <c r="J680" s="7">
        <f t="shared" si="40"/>
        <v>0</v>
      </c>
      <c r="K680" s="6">
        <v>0</v>
      </c>
      <c r="L680" s="7">
        <f t="shared" si="41"/>
        <v>0</v>
      </c>
      <c r="M680" s="6">
        <v>0</v>
      </c>
      <c r="N680" s="7" t="e">
        <f t="shared" si="42"/>
        <v>#DIV/0!</v>
      </c>
      <c r="O680" s="8">
        <f t="shared" si="43"/>
        <v>0</v>
      </c>
      <c r="P680" s="6">
        <v>20000</v>
      </c>
    </row>
    <row r="681" spans="1:16" x14ac:dyDescent="0.25">
      <c r="A681" s="4">
        <v>111</v>
      </c>
      <c r="B681" s="4">
        <v>9340</v>
      </c>
      <c r="C681" s="4">
        <v>22709</v>
      </c>
      <c r="D681" s="5" t="s">
        <v>91</v>
      </c>
      <c r="E681" s="6">
        <v>16000</v>
      </c>
      <c r="F681" s="6">
        <v>0</v>
      </c>
      <c r="G681" s="6">
        <v>0</v>
      </c>
      <c r="H681" s="6">
        <v>16000</v>
      </c>
      <c r="I681" s="6">
        <v>12980.88</v>
      </c>
      <c r="J681" s="7">
        <f t="shared" si="40"/>
        <v>0.81130499999999994</v>
      </c>
      <c r="K681" s="6">
        <v>0</v>
      </c>
      <c r="L681" s="7">
        <f t="shared" si="41"/>
        <v>0</v>
      </c>
      <c r="M681" s="6">
        <v>0</v>
      </c>
      <c r="N681" s="7" t="e">
        <f t="shared" si="42"/>
        <v>#DIV/0!</v>
      </c>
      <c r="O681" s="8">
        <f t="shared" si="43"/>
        <v>0</v>
      </c>
      <c r="P681" s="6">
        <v>3019.12</v>
      </c>
    </row>
    <row r="682" spans="1:16" x14ac:dyDescent="0.25">
      <c r="A682" s="4">
        <v>112</v>
      </c>
      <c r="B682" s="4">
        <v>1600</v>
      </c>
      <c r="C682" s="4">
        <v>22100</v>
      </c>
      <c r="D682" s="5" t="s">
        <v>75</v>
      </c>
      <c r="E682" s="6">
        <v>128609.35</v>
      </c>
      <c r="F682" s="6">
        <v>0</v>
      </c>
      <c r="G682" s="6">
        <v>0</v>
      </c>
      <c r="H682" s="6">
        <v>128609.35</v>
      </c>
      <c r="I682" s="6">
        <v>4387.25</v>
      </c>
      <c r="J682" s="7">
        <f t="shared" si="40"/>
        <v>3.4112994117457246E-2</v>
      </c>
      <c r="K682" s="6">
        <v>0</v>
      </c>
      <c r="L682" s="7">
        <f t="shared" si="41"/>
        <v>0</v>
      </c>
      <c r="M682" s="6">
        <v>0</v>
      </c>
      <c r="N682" s="7" t="e">
        <f t="shared" si="42"/>
        <v>#DIV/0!</v>
      </c>
      <c r="O682" s="8">
        <f t="shared" si="43"/>
        <v>0</v>
      </c>
      <c r="P682" s="6">
        <v>118290.54</v>
      </c>
    </row>
    <row r="683" spans="1:16" x14ac:dyDescent="0.25">
      <c r="A683" s="4">
        <v>112</v>
      </c>
      <c r="B683" s="4">
        <v>1600</v>
      </c>
      <c r="C683" s="4">
        <v>22500</v>
      </c>
      <c r="D683" s="5" t="s">
        <v>79</v>
      </c>
      <c r="E683" s="6">
        <v>1339.73</v>
      </c>
      <c r="F683" s="6">
        <v>0</v>
      </c>
      <c r="G683" s="6">
        <v>0</v>
      </c>
      <c r="H683" s="6">
        <v>1339.73</v>
      </c>
      <c r="I683" s="6">
        <v>54.46</v>
      </c>
      <c r="J683" s="7">
        <f t="shared" si="40"/>
        <v>4.0649981712733166E-2</v>
      </c>
      <c r="K683" s="6">
        <v>54.46</v>
      </c>
      <c r="L683" s="7">
        <f t="shared" si="41"/>
        <v>4.0649981712733166E-2</v>
      </c>
      <c r="M683" s="6">
        <v>0</v>
      </c>
      <c r="N683" s="7">
        <f t="shared" si="42"/>
        <v>0</v>
      </c>
      <c r="O683" s="8">
        <f t="shared" si="43"/>
        <v>54.46</v>
      </c>
      <c r="P683" s="6">
        <v>1285.27</v>
      </c>
    </row>
    <row r="684" spans="1:16" x14ac:dyDescent="0.25">
      <c r="A684" s="4">
        <v>112</v>
      </c>
      <c r="B684" s="4">
        <v>1600</v>
      </c>
      <c r="C684" s="4">
        <v>22699</v>
      </c>
      <c r="D684" s="5" t="s">
        <v>165</v>
      </c>
      <c r="E684" s="6">
        <v>0</v>
      </c>
      <c r="F684" s="6">
        <v>0</v>
      </c>
      <c r="G684" s="6">
        <v>0</v>
      </c>
      <c r="H684" s="6">
        <v>0</v>
      </c>
      <c r="I684" s="6">
        <v>3051.89</v>
      </c>
      <c r="J684" s="7" t="e">
        <f t="shared" si="40"/>
        <v>#DIV/0!</v>
      </c>
      <c r="K684" s="6">
        <v>0</v>
      </c>
      <c r="L684" s="7" t="e">
        <f t="shared" si="41"/>
        <v>#DIV/0!</v>
      </c>
      <c r="M684" s="6">
        <v>0</v>
      </c>
      <c r="N684" s="7" t="e">
        <f t="shared" si="42"/>
        <v>#DIV/0!</v>
      </c>
      <c r="O684" s="8">
        <f t="shared" si="43"/>
        <v>0</v>
      </c>
      <c r="P684" s="6">
        <v>-3051.89</v>
      </c>
    </row>
    <row r="685" spans="1:16" x14ac:dyDescent="0.25">
      <c r="A685" s="4">
        <v>112</v>
      </c>
      <c r="B685" s="4">
        <v>1600</v>
      </c>
      <c r="C685" s="4">
        <v>22706</v>
      </c>
      <c r="D685" s="5" t="s">
        <v>47</v>
      </c>
      <c r="E685" s="6">
        <v>18022.95</v>
      </c>
      <c r="F685" s="6">
        <v>0</v>
      </c>
      <c r="G685" s="6">
        <v>0</v>
      </c>
      <c r="H685" s="6">
        <v>18022.95</v>
      </c>
      <c r="I685" s="6">
        <v>0</v>
      </c>
      <c r="J685" s="7">
        <f t="shared" si="40"/>
        <v>0</v>
      </c>
      <c r="K685" s="6">
        <v>0</v>
      </c>
      <c r="L685" s="7">
        <f t="shared" si="41"/>
        <v>0</v>
      </c>
      <c r="M685" s="6">
        <v>0</v>
      </c>
      <c r="N685" s="7" t="e">
        <f t="shared" si="42"/>
        <v>#DIV/0!</v>
      </c>
      <c r="O685" s="8">
        <f t="shared" si="43"/>
        <v>0</v>
      </c>
      <c r="P685" s="6">
        <v>18022.95</v>
      </c>
    </row>
    <row r="686" spans="1:16" x14ac:dyDescent="0.25">
      <c r="A686" s="4">
        <v>112</v>
      </c>
      <c r="B686" s="4">
        <v>1600</v>
      </c>
      <c r="C686" s="4">
        <v>63201</v>
      </c>
      <c r="D686" s="5" t="s">
        <v>289</v>
      </c>
      <c r="E686" s="6">
        <v>0</v>
      </c>
      <c r="F686" s="6">
        <v>0</v>
      </c>
      <c r="G686" s="6">
        <v>0</v>
      </c>
      <c r="H686" s="6">
        <v>0</v>
      </c>
      <c r="I686" s="6">
        <v>0</v>
      </c>
      <c r="J686" s="7" t="e">
        <f t="shared" si="40"/>
        <v>#DIV/0!</v>
      </c>
      <c r="K686" s="6">
        <v>0</v>
      </c>
      <c r="L686" s="7" t="e">
        <f t="shared" si="41"/>
        <v>#DIV/0!</v>
      </c>
      <c r="M686" s="6">
        <v>0</v>
      </c>
      <c r="N686" s="7" t="e">
        <f t="shared" si="42"/>
        <v>#DIV/0!</v>
      </c>
      <c r="O686" s="8">
        <f t="shared" si="43"/>
        <v>0</v>
      </c>
      <c r="P686" s="6">
        <v>0</v>
      </c>
    </row>
    <row r="687" spans="1:16" x14ac:dyDescent="0.25">
      <c r="A687" s="4">
        <v>112</v>
      </c>
      <c r="B687" s="4">
        <v>1601</v>
      </c>
      <c r="C687" s="4">
        <v>10100</v>
      </c>
      <c r="D687" s="5" t="s">
        <v>34</v>
      </c>
      <c r="E687" s="6">
        <v>83994.86</v>
      </c>
      <c r="F687" s="6">
        <v>0</v>
      </c>
      <c r="G687" s="6">
        <v>0</v>
      </c>
      <c r="H687" s="6">
        <v>83994.86</v>
      </c>
      <c r="I687" s="6">
        <v>18958.330000000002</v>
      </c>
      <c r="J687" s="7">
        <f t="shared" si="40"/>
        <v>0.22570821595511917</v>
      </c>
      <c r="K687" s="6">
        <v>18958.330000000002</v>
      </c>
      <c r="L687" s="7">
        <f t="shared" si="41"/>
        <v>0.22570821595511917</v>
      </c>
      <c r="M687" s="6">
        <v>18958.330000000002</v>
      </c>
      <c r="N687" s="7">
        <f t="shared" si="42"/>
        <v>1</v>
      </c>
      <c r="O687" s="8">
        <f t="shared" si="43"/>
        <v>0</v>
      </c>
      <c r="P687" s="6">
        <v>65036.53</v>
      </c>
    </row>
    <row r="688" spans="1:16" x14ac:dyDescent="0.25">
      <c r="A688" s="4">
        <v>112</v>
      </c>
      <c r="B688" s="4">
        <v>1601</v>
      </c>
      <c r="C688" s="4">
        <v>10101</v>
      </c>
      <c r="D688" s="5" t="s">
        <v>35</v>
      </c>
      <c r="E688" s="6">
        <v>4082.01</v>
      </c>
      <c r="F688" s="6">
        <v>0</v>
      </c>
      <c r="G688" s="6">
        <v>0</v>
      </c>
      <c r="H688" s="6">
        <v>4082.01</v>
      </c>
      <c r="I688" s="6">
        <v>881.72</v>
      </c>
      <c r="J688" s="7">
        <f t="shared" si="40"/>
        <v>0.21600143066773475</v>
      </c>
      <c r="K688" s="6">
        <v>881.72</v>
      </c>
      <c r="L688" s="7">
        <f t="shared" si="41"/>
        <v>0.21600143066773475</v>
      </c>
      <c r="M688" s="6">
        <v>881.72</v>
      </c>
      <c r="N688" s="7">
        <f t="shared" si="42"/>
        <v>1</v>
      </c>
      <c r="O688" s="8">
        <f t="shared" si="43"/>
        <v>0</v>
      </c>
      <c r="P688" s="6">
        <v>3200.29</v>
      </c>
    </row>
    <row r="689" spans="1:16" x14ac:dyDescent="0.25">
      <c r="A689" s="4">
        <v>112</v>
      </c>
      <c r="B689" s="4">
        <v>1601</v>
      </c>
      <c r="C689" s="4">
        <v>12000</v>
      </c>
      <c r="D689" s="5" t="s">
        <v>36</v>
      </c>
      <c r="E689" s="6">
        <v>0</v>
      </c>
      <c r="F689" s="6">
        <v>0</v>
      </c>
      <c r="G689" s="6">
        <v>0</v>
      </c>
      <c r="H689" s="6">
        <v>0</v>
      </c>
      <c r="I689" s="6">
        <v>4039.88</v>
      </c>
      <c r="J689" s="7" t="e">
        <f t="shared" si="40"/>
        <v>#DIV/0!</v>
      </c>
      <c r="K689" s="6">
        <v>4039.88</v>
      </c>
      <c r="L689" s="7" t="e">
        <f t="shared" si="41"/>
        <v>#DIV/0!</v>
      </c>
      <c r="M689" s="6">
        <v>4039.88</v>
      </c>
      <c r="N689" s="7">
        <f t="shared" si="42"/>
        <v>1</v>
      </c>
      <c r="O689" s="8">
        <f t="shared" si="43"/>
        <v>0</v>
      </c>
      <c r="P689" s="6">
        <v>-4039.88</v>
      </c>
    </row>
    <row r="690" spans="1:16" x14ac:dyDescent="0.25">
      <c r="A690" s="4">
        <v>112</v>
      </c>
      <c r="B690" s="4">
        <v>1601</v>
      </c>
      <c r="C690" s="4">
        <v>12001</v>
      </c>
      <c r="D690" s="5" t="s">
        <v>37</v>
      </c>
      <c r="E690" s="6">
        <v>15517.71</v>
      </c>
      <c r="F690" s="6">
        <v>0</v>
      </c>
      <c r="G690" s="6">
        <v>0</v>
      </c>
      <c r="H690" s="6">
        <v>15517.71</v>
      </c>
      <c r="I690" s="6">
        <v>3495.02</v>
      </c>
      <c r="J690" s="7">
        <f t="shared" si="40"/>
        <v>0.22522782034204791</v>
      </c>
      <c r="K690" s="6">
        <v>3495.02</v>
      </c>
      <c r="L690" s="7">
        <f t="shared" si="41"/>
        <v>0.22522782034204791</v>
      </c>
      <c r="M690" s="6">
        <v>3495.02</v>
      </c>
      <c r="N690" s="7">
        <f t="shared" si="42"/>
        <v>1</v>
      </c>
      <c r="O690" s="8">
        <f t="shared" si="43"/>
        <v>0</v>
      </c>
      <c r="P690" s="6">
        <v>12022.69</v>
      </c>
    </row>
    <row r="691" spans="1:16" x14ac:dyDescent="0.25">
      <c r="A691" s="4">
        <v>112</v>
      </c>
      <c r="B691" s="4">
        <v>1601</v>
      </c>
      <c r="C691" s="4">
        <v>12006</v>
      </c>
      <c r="D691" s="5" t="s">
        <v>15</v>
      </c>
      <c r="E691" s="6">
        <v>4041.69</v>
      </c>
      <c r="F691" s="6">
        <v>0</v>
      </c>
      <c r="G691" s="6">
        <v>0</v>
      </c>
      <c r="H691" s="6">
        <v>4041.69</v>
      </c>
      <c r="I691" s="6">
        <v>1973.29</v>
      </c>
      <c r="J691" s="7">
        <f t="shared" si="40"/>
        <v>0.4882338823610915</v>
      </c>
      <c r="K691" s="6">
        <v>1973.29</v>
      </c>
      <c r="L691" s="7">
        <f t="shared" si="41"/>
        <v>0.4882338823610915</v>
      </c>
      <c r="M691" s="6">
        <v>1973.29</v>
      </c>
      <c r="N691" s="7">
        <f t="shared" si="42"/>
        <v>1</v>
      </c>
      <c r="O691" s="8">
        <f t="shared" si="43"/>
        <v>0</v>
      </c>
      <c r="P691" s="6">
        <v>2068.4</v>
      </c>
    </row>
    <row r="692" spans="1:16" x14ac:dyDescent="0.25">
      <c r="A692" s="4">
        <v>112</v>
      </c>
      <c r="B692" s="4">
        <v>1601</v>
      </c>
      <c r="C692" s="4">
        <v>12100</v>
      </c>
      <c r="D692" s="5" t="s">
        <v>16</v>
      </c>
      <c r="E692" s="6">
        <v>10427.25</v>
      </c>
      <c r="F692" s="6">
        <v>0</v>
      </c>
      <c r="G692" s="6">
        <v>0</v>
      </c>
      <c r="H692" s="6">
        <v>10427.25</v>
      </c>
      <c r="I692" s="6">
        <v>4808.67</v>
      </c>
      <c r="J692" s="7">
        <f t="shared" si="40"/>
        <v>0.46116377760195643</v>
      </c>
      <c r="K692" s="6">
        <v>4808.67</v>
      </c>
      <c r="L692" s="7">
        <f t="shared" si="41"/>
        <v>0.46116377760195643</v>
      </c>
      <c r="M692" s="6">
        <v>4808.67</v>
      </c>
      <c r="N692" s="7">
        <f t="shared" si="42"/>
        <v>1</v>
      </c>
      <c r="O692" s="8">
        <f t="shared" si="43"/>
        <v>0</v>
      </c>
      <c r="P692" s="6">
        <v>5618.58</v>
      </c>
    </row>
    <row r="693" spans="1:16" x14ac:dyDescent="0.25">
      <c r="A693" s="4">
        <v>112</v>
      </c>
      <c r="B693" s="4">
        <v>1601</v>
      </c>
      <c r="C693" s="4">
        <v>12101</v>
      </c>
      <c r="D693" s="5" t="s">
        <v>17</v>
      </c>
      <c r="E693" s="6">
        <v>31023.15</v>
      </c>
      <c r="F693" s="6">
        <v>0</v>
      </c>
      <c r="G693" s="6">
        <v>0</v>
      </c>
      <c r="H693" s="6">
        <v>31023.15</v>
      </c>
      <c r="I693" s="6">
        <v>14056.37</v>
      </c>
      <c r="J693" s="7">
        <f t="shared" si="40"/>
        <v>0.45309293221352442</v>
      </c>
      <c r="K693" s="6">
        <v>14056.37</v>
      </c>
      <c r="L693" s="7">
        <f t="shared" si="41"/>
        <v>0.45309293221352442</v>
      </c>
      <c r="M693" s="6">
        <v>14056.37</v>
      </c>
      <c r="N693" s="7">
        <f t="shared" si="42"/>
        <v>1</v>
      </c>
      <c r="O693" s="8">
        <f t="shared" si="43"/>
        <v>0</v>
      </c>
      <c r="P693" s="6">
        <v>16966.78</v>
      </c>
    </row>
    <row r="694" spans="1:16" x14ac:dyDescent="0.25">
      <c r="A694" s="4">
        <v>112</v>
      </c>
      <c r="B694" s="4">
        <v>1601</v>
      </c>
      <c r="C694" s="4">
        <v>15000</v>
      </c>
      <c r="D694" s="5" t="s">
        <v>18</v>
      </c>
      <c r="E694" s="6">
        <v>2523.56</v>
      </c>
      <c r="F694" s="6">
        <v>0</v>
      </c>
      <c r="G694" s="6">
        <v>0</v>
      </c>
      <c r="H694" s="6">
        <v>2523.56</v>
      </c>
      <c r="I694" s="6">
        <v>2788.82</v>
      </c>
      <c r="J694" s="7">
        <f t="shared" si="40"/>
        <v>1.1051134112127312</v>
      </c>
      <c r="K694" s="6">
        <v>2788.82</v>
      </c>
      <c r="L694" s="7">
        <f t="shared" si="41"/>
        <v>1.1051134112127312</v>
      </c>
      <c r="M694" s="6">
        <v>2788.82</v>
      </c>
      <c r="N694" s="7">
        <f t="shared" si="42"/>
        <v>1</v>
      </c>
      <c r="O694" s="8">
        <f t="shared" si="43"/>
        <v>0</v>
      </c>
      <c r="P694" s="6">
        <v>-265.26</v>
      </c>
    </row>
    <row r="695" spans="1:16" x14ac:dyDescent="0.25">
      <c r="A695" s="4">
        <v>112</v>
      </c>
      <c r="B695" s="4">
        <v>1601</v>
      </c>
      <c r="C695" s="4">
        <v>16000</v>
      </c>
      <c r="D695" s="5" t="s">
        <v>19</v>
      </c>
      <c r="E695" s="6">
        <v>35604.36</v>
      </c>
      <c r="F695" s="6">
        <v>0</v>
      </c>
      <c r="G695" s="6">
        <v>0</v>
      </c>
      <c r="H695" s="6">
        <v>35604.36</v>
      </c>
      <c r="I695" s="6">
        <v>11170.75</v>
      </c>
      <c r="J695" s="7">
        <f t="shared" si="40"/>
        <v>0.31374668720347731</v>
      </c>
      <c r="K695" s="6">
        <v>11170.75</v>
      </c>
      <c r="L695" s="7">
        <f t="shared" si="41"/>
        <v>0.31374668720347731</v>
      </c>
      <c r="M695" s="6">
        <v>7463.47</v>
      </c>
      <c r="N695" s="7">
        <f t="shared" si="42"/>
        <v>0.66812613298122325</v>
      </c>
      <c r="O695" s="8">
        <f t="shared" si="43"/>
        <v>3707.2799999999997</v>
      </c>
      <c r="P695" s="6">
        <v>24433.61</v>
      </c>
    </row>
    <row r="696" spans="1:16" x14ac:dyDescent="0.25">
      <c r="A696" s="4">
        <v>112</v>
      </c>
      <c r="B696" s="4">
        <v>1601</v>
      </c>
      <c r="C696" s="4">
        <v>20500</v>
      </c>
      <c r="D696" s="5" t="s">
        <v>290</v>
      </c>
      <c r="E696" s="6">
        <v>302.26</v>
      </c>
      <c r="F696" s="6">
        <v>0</v>
      </c>
      <c r="G696" s="6">
        <v>0</v>
      </c>
      <c r="H696" s="6">
        <v>302.26</v>
      </c>
      <c r="I696" s="6">
        <v>302.31</v>
      </c>
      <c r="J696" s="7">
        <f t="shared" si="40"/>
        <v>1.0001654204989083</v>
      </c>
      <c r="K696" s="6">
        <v>0</v>
      </c>
      <c r="L696" s="7">
        <f t="shared" si="41"/>
        <v>0</v>
      </c>
      <c r="M696" s="6">
        <v>0</v>
      </c>
      <c r="N696" s="7" t="e">
        <f t="shared" si="42"/>
        <v>#DIV/0!</v>
      </c>
      <c r="O696" s="8">
        <f t="shared" si="43"/>
        <v>0</v>
      </c>
      <c r="P696" s="6">
        <v>-1521.85</v>
      </c>
    </row>
    <row r="697" spans="1:16" x14ac:dyDescent="0.25">
      <c r="A697" s="4">
        <v>112</v>
      </c>
      <c r="B697" s="4">
        <v>1601</v>
      </c>
      <c r="C697" s="4">
        <v>22000</v>
      </c>
      <c r="D697" s="5" t="s">
        <v>69</v>
      </c>
      <c r="E697" s="6">
        <v>578.74</v>
      </c>
      <c r="F697" s="6">
        <v>0</v>
      </c>
      <c r="G697" s="6">
        <v>0</v>
      </c>
      <c r="H697" s="6">
        <v>578.74</v>
      </c>
      <c r="I697" s="6">
        <v>578.74</v>
      </c>
      <c r="J697" s="7">
        <f t="shared" si="40"/>
        <v>1</v>
      </c>
      <c r="K697" s="6">
        <v>0</v>
      </c>
      <c r="L697" s="7">
        <f t="shared" si="41"/>
        <v>0</v>
      </c>
      <c r="M697" s="6">
        <v>0</v>
      </c>
      <c r="N697" s="7" t="e">
        <f t="shared" si="42"/>
        <v>#DIV/0!</v>
      </c>
      <c r="O697" s="8">
        <f t="shared" si="43"/>
        <v>0</v>
      </c>
      <c r="P697" s="6">
        <v>0</v>
      </c>
    </row>
    <row r="698" spans="1:16" x14ac:dyDescent="0.25">
      <c r="A698" s="4">
        <v>112</v>
      </c>
      <c r="B698" s="4">
        <v>1601</v>
      </c>
      <c r="C698" s="4">
        <v>22500</v>
      </c>
      <c r="D698" s="5" t="s">
        <v>291</v>
      </c>
      <c r="E698" s="6">
        <v>269.13</v>
      </c>
      <c r="F698" s="6">
        <v>0</v>
      </c>
      <c r="G698" s="6">
        <v>0</v>
      </c>
      <c r="H698" s="6">
        <v>269.13</v>
      </c>
      <c r="I698" s="6">
        <v>0</v>
      </c>
      <c r="J698" s="7">
        <f t="shared" si="40"/>
        <v>0</v>
      </c>
      <c r="K698" s="6">
        <v>0</v>
      </c>
      <c r="L698" s="7">
        <f t="shared" si="41"/>
        <v>0</v>
      </c>
      <c r="M698" s="6">
        <v>0</v>
      </c>
      <c r="N698" s="7" t="e">
        <f t="shared" si="42"/>
        <v>#DIV/0!</v>
      </c>
      <c r="O698" s="8">
        <f t="shared" si="43"/>
        <v>0</v>
      </c>
      <c r="P698" s="6">
        <v>269.13</v>
      </c>
    </row>
    <row r="699" spans="1:16" x14ac:dyDescent="0.25">
      <c r="A699" s="4">
        <v>112</v>
      </c>
      <c r="B699" s="4">
        <v>1601</v>
      </c>
      <c r="C699" s="4">
        <v>22700</v>
      </c>
      <c r="D699" s="5" t="s">
        <v>81</v>
      </c>
      <c r="E699" s="6">
        <v>10031.459999999999</v>
      </c>
      <c r="F699" s="6">
        <v>0</v>
      </c>
      <c r="G699" s="6">
        <v>0</v>
      </c>
      <c r="H699" s="6">
        <v>10031.459999999999</v>
      </c>
      <c r="I699" s="6">
        <v>7650.67</v>
      </c>
      <c r="J699" s="7">
        <f t="shared" si="40"/>
        <v>0.76266764758071115</v>
      </c>
      <c r="K699" s="6">
        <v>1275.0999999999999</v>
      </c>
      <c r="L699" s="7">
        <f t="shared" si="41"/>
        <v>0.1271101115889412</v>
      </c>
      <c r="M699" s="6">
        <v>1275.0999999999999</v>
      </c>
      <c r="N699" s="7">
        <f t="shared" si="42"/>
        <v>1</v>
      </c>
      <c r="O699" s="8">
        <f t="shared" si="43"/>
        <v>0</v>
      </c>
      <c r="P699" s="6">
        <v>2380.79</v>
      </c>
    </row>
    <row r="700" spans="1:16" x14ac:dyDescent="0.25">
      <c r="A700" s="4">
        <v>112</v>
      </c>
      <c r="B700" s="4">
        <v>1601</v>
      </c>
      <c r="C700" s="4">
        <v>22723</v>
      </c>
      <c r="D700" s="5" t="s">
        <v>292</v>
      </c>
      <c r="E700" s="6">
        <v>0</v>
      </c>
      <c r="F700" s="6">
        <v>0</v>
      </c>
      <c r="G700" s="6">
        <v>0</v>
      </c>
      <c r="H700" s="6">
        <v>0</v>
      </c>
      <c r="I700" s="6">
        <v>117302.78</v>
      </c>
      <c r="J700" s="7" t="e">
        <f t="shared" si="40"/>
        <v>#DIV/0!</v>
      </c>
      <c r="K700" s="6">
        <v>2215.38</v>
      </c>
      <c r="L700" s="7" t="e">
        <f t="shared" si="41"/>
        <v>#DIV/0!</v>
      </c>
      <c r="M700" s="6">
        <v>2215.38</v>
      </c>
      <c r="N700" s="7">
        <f t="shared" si="42"/>
        <v>1</v>
      </c>
      <c r="O700" s="8">
        <f t="shared" si="43"/>
        <v>0</v>
      </c>
      <c r="P700" s="6">
        <v>-117302.78</v>
      </c>
    </row>
    <row r="701" spans="1:16" x14ac:dyDescent="0.25">
      <c r="A701" s="4">
        <v>112</v>
      </c>
      <c r="B701" s="4">
        <v>1601</v>
      </c>
      <c r="C701" s="4">
        <v>62300</v>
      </c>
      <c r="D701" s="5" t="s">
        <v>293</v>
      </c>
      <c r="E701" s="6">
        <v>0</v>
      </c>
      <c r="F701" s="6">
        <v>0</v>
      </c>
      <c r="G701" s="6">
        <v>518623.18</v>
      </c>
      <c r="H701" s="6">
        <v>518623.18</v>
      </c>
      <c r="I701" s="6">
        <v>0</v>
      </c>
      <c r="J701" s="7">
        <f t="shared" si="40"/>
        <v>0</v>
      </c>
      <c r="K701" s="6">
        <v>0</v>
      </c>
      <c r="L701" s="7">
        <f t="shared" si="41"/>
        <v>0</v>
      </c>
      <c r="M701" s="6">
        <v>0</v>
      </c>
      <c r="N701" s="7" t="e">
        <f t="shared" si="42"/>
        <v>#DIV/0!</v>
      </c>
      <c r="O701" s="8">
        <f t="shared" si="43"/>
        <v>0</v>
      </c>
      <c r="P701" s="6">
        <v>0</v>
      </c>
    </row>
    <row r="702" spans="1:16" x14ac:dyDescent="0.25">
      <c r="A702" s="4">
        <v>112</v>
      </c>
      <c r="B702" s="4">
        <v>1601</v>
      </c>
      <c r="C702" s="4">
        <v>63200</v>
      </c>
      <c r="D702" s="5" t="s">
        <v>294</v>
      </c>
      <c r="E702" s="6">
        <v>0</v>
      </c>
      <c r="F702" s="6">
        <v>0</v>
      </c>
      <c r="G702" s="6">
        <v>0</v>
      </c>
      <c r="H702" s="6">
        <v>0</v>
      </c>
      <c r="I702" s="6">
        <v>0</v>
      </c>
      <c r="J702" s="7" t="e">
        <f t="shared" si="40"/>
        <v>#DIV/0!</v>
      </c>
      <c r="K702" s="6">
        <v>0</v>
      </c>
      <c r="L702" s="7" t="e">
        <f t="shared" si="41"/>
        <v>#DIV/0!</v>
      </c>
      <c r="M702" s="6">
        <v>0</v>
      </c>
      <c r="N702" s="7" t="e">
        <f t="shared" si="42"/>
        <v>#DIV/0!</v>
      </c>
      <c r="O702" s="8">
        <f t="shared" si="43"/>
        <v>0</v>
      </c>
      <c r="P702" s="6">
        <v>0</v>
      </c>
    </row>
    <row r="703" spans="1:16" x14ac:dyDescent="0.25">
      <c r="A703" s="4">
        <v>112</v>
      </c>
      <c r="B703" s="4">
        <v>1601</v>
      </c>
      <c r="C703" s="4">
        <v>63201</v>
      </c>
      <c r="D703" s="5" t="s">
        <v>289</v>
      </c>
      <c r="E703" s="6">
        <v>0</v>
      </c>
      <c r="F703" s="6">
        <v>0</v>
      </c>
      <c r="G703" s="6">
        <v>0</v>
      </c>
      <c r="H703" s="6">
        <v>0</v>
      </c>
      <c r="I703" s="6">
        <v>0</v>
      </c>
      <c r="J703" s="7" t="e">
        <f t="shared" si="40"/>
        <v>#DIV/0!</v>
      </c>
      <c r="K703" s="6">
        <v>0</v>
      </c>
      <c r="L703" s="7" t="e">
        <f t="shared" si="41"/>
        <v>#DIV/0!</v>
      </c>
      <c r="M703" s="6">
        <v>0</v>
      </c>
      <c r="N703" s="7" t="e">
        <f t="shared" si="42"/>
        <v>#DIV/0!</v>
      </c>
      <c r="O703" s="8">
        <f t="shared" si="43"/>
        <v>0</v>
      </c>
      <c r="P703" s="6">
        <v>0</v>
      </c>
    </row>
    <row r="704" spans="1:16" x14ac:dyDescent="0.25">
      <c r="A704" s="4">
        <v>112</v>
      </c>
      <c r="B704" s="4">
        <v>1621</v>
      </c>
      <c r="C704" s="4">
        <v>22706</v>
      </c>
      <c r="D704" s="5" t="s">
        <v>47</v>
      </c>
      <c r="E704" s="6">
        <v>943.8</v>
      </c>
      <c r="F704" s="6">
        <v>0</v>
      </c>
      <c r="G704" s="6">
        <v>0</v>
      </c>
      <c r="H704" s="6">
        <v>943.8</v>
      </c>
      <c r="I704" s="6">
        <v>0</v>
      </c>
      <c r="J704" s="7">
        <f t="shared" si="40"/>
        <v>0</v>
      </c>
      <c r="K704" s="6">
        <v>0</v>
      </c>
      <c r="L704" s="7">
        <f t="shared" si="41"/>
        <v>0</v>
      </c>
      <c r="M704" s="6">
        <v>0</v>
      </c>
      <c r="N704" s="7" t="e">
        <f t="shared" si="42"/>
        <v>#DIV/0!</v>
      </c>
      <c r="O704" s="8">
        <f t="shared" si="43"/>
        <v>0</v>
      </c>
      <c r="P704" s="6">
        <v>943.8</v>
      </c>
    </row>
    <row r="705" spans="1:16" x14ac:dyDescent="0.25">
      <c r="A705" s="4">
        <v>112</v>
      </c>
      <c r="B705" s="4">
        <v>1621</v>
      </c>
      <c r="C705" s="4">
        <v>22707</v>
      </c>
      <c r="D705" s="5" t="s">
        <v>295</v>
      </c>
      <c r="E705" s="6">
        <v>2272053.8199999998</v>
      </c>
      <c r="F705" s="6">
        <v>0</v>
      </c>
      <c r="G705" s="6">
        <v>0</v>
      </c>
      <c r="H705" s="6">
        <v>2272053.8199999998</v>
      </c>
      <c r="I705" s="6">
        <v>2272053.8199999998</v>
      </c>
      <c r="J705" s="7">
        <f t="shared" si="40"/>
        <v>1</v>
      </c>
      <c r="K705" s="6">
        <v>0</v>
      </c>
      <c r="L705" s="7">
        <f t="shared" si="41"/>
        <v>0</v>
      </c>
      <c r="M705" s="6">
        <v>0</v>
      </c>
      <c r="N705" s="7" t="e">
        <f t="shared" si="42"/>
        <v>#DIV/0!</v>
      </c>
      <c r="O705" s="8">
        <f t="shared" si="43"/>
        <v>0</v>
      </c>
      <c r="P705" s="6">
        <v>0</v>
      </c>
    </row>
    <row r="706" spans="1:16" x14ac:dyDescent="0.25">
      <c r="A706" s="4">
        <v>112</v>
      </c>
      <c r="B706" s="4">
        <v>1621</v>
      </c>
      <c r="C706" s="4">
        <v>62501</v>
      </c>
      <c r="D706" s="5" t="s">
        <v>296</v>
      </c>
      <c r="E706" s="6">
        <v>0</v>
      </c>
      <c r="F706" s="6">
        <v>126670.59</v>
      </c>
      <c r="G706" s="6">
        <v>126670.59</v>
      </c>
      <c r="H706" s="6">
        <v>126670.59</v>
      </c>
      <c r="I706" s="6">
        <v>0</v>
      </c>
      <c r="J706" s="7">
        <f t="shared" si="40"/>
        <v>0</v>
      </c>
      <c r="K706" s="6">
        <v>0</v>
      </c>
      <c r="L706" s="7">
        <f t="shared" si="41"/>
        <v>0</v>
      </c>
      <c r="M706" s="6">
        <v>0</v>
      </c>
      <c r="N706" s="7" t="e">
        <f t="shared" si="42"/>
        <v>#DIV/0!</v>
      </c>
      <c r="O706" s="8">
        <f t="shared" si="43"/>
        <v>0</v>
      </c>
      <c r="P706" s="6">
        <v>126670.59</v>
      </c>
    </row>
    <row r="707" spans="1:16" x14ac:dyDescent="0.25">
      <c r="A707" s="4">
        <v>112</v>
      </c>
      <c r="B707" s="4">
        <v>1621</v>
      </c>
      <c r="C707" s="4">
        <v>62502</v>
      </c>
      <c r="D707" s="5" t="s">
        <v>297</v>
      </c>
      <c r="E707" s="6">
        <v>0</v>
      </c>
      <c r="F707" s="6">
        <v>0</v>
      </c>
      <c r="G707" s="6">
        <v>0</v>
      </c>
      <c r="H707" s="6">
        <v>0</v>
      </c>
      <c r="I707" s="6">
        <v>0</v>
      </c>
      <c r="J707" s="7" t="e">
        <f t="shared" si="40"/>
        <v>#DIV/0!</v>
      </c>
      <c r="K707" s="6">
        <v>0</v>
      </c>
      <c r="L707" s="7" t="e">
        <f t="shared" si="41"/>
        <v>#DIV/0!</v>
      </c>
      <c r="M707" s="6">
        <v>0</v>
      </c>
      <c r="N707" s="7" t="e">
        <f t="shared" si="42"/>
        <v>#DIV/0!</v>
      </c>
      <c r="O707" s="8">
        <f t="shared" si="43"/>
        <v>0</v>
      </c>
      <c r="P707" s="6">
        <v>0</v>
      </c>
    </row>
    <row r="708" spans="1:16" x14ac:dyDescent="0.25">
      <c r="A708" s="4">
        <v>112</v>
      </c>
      <c r="B708" s="4">
        <v>1622</v>
      </c>
      <c r="C708" s="4">
        <v>22100</v>
      </c>
      <c r="D708" s="5" t="s">
        <v>75</v>
      </c>
      <c r="E708" s="6">
        <v>16864.349999999999</v>
      </c>
      <c r="F708" s="6">
        <v>0</v>
      </c>
      <c r="G708" s="6">
        <v>0</v>
      </c>
      <c r="H708" s="6">
        <v>16864.349999999999</v>
      </c>
      <c r="I708" s="6">
        <v>833.8</v>
      </c>
      <c r="J708" s="7">
        <f t="shared" ref="J708:J771" si="44">I708/H708</f>
        <v>4.9441573496754994E-2</v>
      </c>
      <c r="K708" s="6">
        <v>0</v>
      </c>
      <c r="L708" s="7">
        <f t="shared" ref="L708:L771" si="45">K708/H708</f>
        <v>0</v>
      </c>
      <c r="M708" s="6">
        <v>0</v>
      </c>
      <c r="N708" s="7" t="e">
        <f t="shared" ref="N708:N771" si="46">M708/K708</f>
        <v>#DIV/0!</v>
      </c>
      <c r="O708" s="8">
        <f t="shared" ref="O708:O771" si="47">K708-M708</f>
        <v>0</v>
      </c>
      <c r="P708" s="6">
        <v>14974.4</v>
      </c>
    </row>
    <row r="709" spans="1:16" x14ac:dyDescent="0.25">
      <c r="A709" s="4">
        <v>112</v>
      </c>
      <c r="B709" s="4">
        <v>1622</v>
      </c>
      <c r="C709" s="4">
        <v>22101</v>
      </c>
      <c r="D709" s="5" t="s">
        <v>76</v>
      </c>
      <c r="E709" s="6">
        <v>2700.72</v>
      </c>
      <c r="F709" s="6">
        <v>0</v>
      </c>
      <c r="G709" s="6">
        <v>0</v>
      </c>
      <c r="H709" s="6">
        <v>2700.72</v>
      </c>
      <c r="I709" s="6">
        <v>2700.72</v>
      </c>
      <c r="J709" s="7">
        <f t="shared" si="44"/>
        <v>1</v>
      </c>
      <c r="K709" s="6">
        <v>0</v>
      </c>
      <c r="L709" s="7">
        <f t="shared" si="45"/>
        <v>0</v>
      </c>
      <c r="M709" s="6">
        <v>0</v>
      </c>
      <c r="N709" s="7" t="e">
        <f t="shared" si="46"/>
        <v>#DIV/0!</v>
      </c>
      <c r="O709" s="8">
        <f t="shared" si="47"/>
        <v>0</v>
      </c>
      <c r="P709" s="6">
        <v>0</v>
      </c>
    </row>
    <row r="710" spans="1:16" x14ac:dyDescent="0.25">
      <c r="A710" s="4">
        <v>112</v>
      </c>
      <c r="B710" s="4">
        <v>1622</v>
      </c>
      <c r="C710" s="4">
        <v>22700</v>
      </c>
      <c r="D710" s="5" t="s">
        <v>298</v>
      </c>
      <c r="E710" s="6">
        <v>20062.919999999998</v>
      </c>
      <c r="F710" s="6">
        <v>0</v>
      </c>
      <c r="G710" s="6">
        <v>0</v>
      </c>
      <c r="H710" s="6">
        <v>20062.919999999998</v>
      </c>
      <c r="I710" s="6">
        <v>15301.32</v>
      </c>
      <c r="J710" s="7">
        <f t="shared" si="44"/>
        <v>0.76266665071684481</v>
      </c>
      <c r="K710" s="6">
        <v>2550.2199999999998</v>
      </c>
      <c r="L710" s="7">
        <f t="shared" si="45"/>
        <v>0.12711110845280746</v>
      </c>
      <c r="M710" s="6">
        <v>2550.2199999999998</v>
      </c>
      <c r="N710" s="7">
        <f t="shared" si="46"/>
        <v>1</v>
      </c>
      <c r="O710" s="8">
        <f t="shared" si="47"/>
        <v>0</v>
      </c>
      <c r="P710" s="6">
        <v>4761.6000000000004</v>
      </c>
    </row>
    <row r="711" spans="1:16" x14ac:dyDescent="0.25">
      <c r="A711" s="4">
        <v>112</v>
      </c>
      <c r="B711" s="4">
        <v>1622</v>
      </c>
      <c r="C711" s="4">
        <v>22711</v>
      </c>
      <c r="D711" s="5" t="s">
        <v>299</v>
      </c>
      <c r="E711" s="6">
        <v>407145</v>
      </c>
      <c r="F711" s="6">
        <v>0</v>
      </c>
      <c r="G711" s="6">
        <v>0</v>
      </c>
      <c r="H711" s="6">
        <v>407145</v>
      </c>
      <c r="I711" s="6">
        <v>370131.79</v>
      </c>
      <c r="J711" s="7">
        <f t="shared" si="44"/>
        <v>0.9090908398727725</v>
      </c>
      <c r="K711" s="6">
        <v>29610.55</v>
      </c>
      <c r="L711" s="7">
        <f t="shared" si="45"/>
        <v>7.272728389148829E-2</v>
      </c>
      <c r="M711" s="6">
        <v>29610.55</v>
      </c>
      <c r="N711" s="7">
        <f t="shared" si="46"/>
        <v>1</v>
      </c>
      <c r="O711" s="8">
        <f t="shared" si="47"/>
        <v>0</v>
      </c>
      <c r="P711" s="6">
        <v>37013.21</v>
      </c>
    </row>
    <row r="712" spans="1:16" x14ac:dyDescent="0.25">
      <c r="A712" s="4">
        <v>112</v>
      </c>
      <c r="B712" s="4">
        <v>1622</v>
      </c>
      <c r="C712" s="4">
        <v>62301</v>
      </c>
      <c r="D712" s="5" t="s">
        <v>300</v>
      </c>
      <c r="E712" s="6">
        <v>0</v>
      </c>
      <c r="F712" s="6">
        <v>0</v>
      </c>
      <c r="G712" s="6">
        <v>0</v>
      </c>
      <c r="H712" s="6">
        <v>0</v>
      </c>
      <c r="I712" s="6">
        <v>0</v>
      </c>
      <c r="J712" s="7" t="e">
        <f t="shared" si="44"/>
        <v>#DIV/0!</v>
      </c>
      <c r="K712" s="6">
        <v>0</v>
      </c>
      <c r="L712" s="7" t="e">
        <f t="shared" si="45"/>
        <v>#DIV/0!</v>
      </c>
      <c r="M712" s="6">
        <v>0</v>
      </c>
      <c r="N712" s="7" t="e">
        <f t="shared" si="46"/>
        <v>#DIV/0!</v>
      </c>
      <c r="O712" s="8">
        <f t="shared" si="47"/>
        <v>0</v>
      </c>
      <c r="P712" s="6">
        <v>-85720.13</v>
      </c>
    </row>
    <row r="713" spans="1:16" x14ac:dyDescent="0.25">
      <c r="A713" s="4">
        <v>112</v>
      </c>
      <c r="B713" s="4">
        <v>1622</v>
      </c>
      <c r="C713" s="4">
        <v>62700</v>
      </c>
      <c r="D713" s="5" t="s">
        <v>301</v>
      </c>
      <c r="E713" s="6">
        <v>0</v>
      </c>
      <c r="F713" s="6">
        <v>0</v>
      </c>
      <c r="G713" s="6">
        <v>0</v>
      </c>
      <c r="H713" s="6">
        <v>0</v>
      </c>
      <c r="I713" s="6">
        <v>0</v>
      </c>
      <c r="J713" s="7" t="e">
        <f t="shared" si="44"/>
        <v>#DIV/0!</v>
      </c>
      <c r="K713" s="6">
        <v>0</v>
      </c>
      <c r="L713" s="7" t="e">
        <f t="shared" si="45"/>
        <v>#DIV/0!</v>
      </c>
      <c r="M713" s="6">
        <v>0</v>
      </c>
      <c r="N713" s="7" t="e">
        <f t="shared" si="46"/>
        <v>#DIV/0!</v>
      </c>
      <c r="O713" s="8">
        <f t="shared" si="47"/>
        <v>0</v>
      </c>
      <c r="P713" s="6">
        <v>0</v>
      </c>
    </row>
    <row r="714" spans="1:16" x14ac:dyDescent="0.25">
      <c r="A714" s="4">
        <v>112</v>
      </c>
      <c r="B714" s="4">
        <v>1623</v>
      </c>
      <c r="C714" s="4">
        <v>22501</v>
      </c>
      <c r="D714" s="5" t="s">
        <v>302</v>
      </c>
      <c r="E714" s="6">
        <v>2432307.3199999998</v>
      </c>
      <c r="F714" s="6">
        <v>0</v>
      </c>
      <c r="G714" s="6">
        <v>0</v>
      </c>
      <c r="H714" s="6">
        <v>2432307.3199999998</v>
      </c>
      <c r="I714" s="6">
        <v>1000000</v>
      </c>
      <c r="J714" s="7">
        <f t="shared" si="44"/>
        <v>0.4111322577444696</v>
      </c>
      <c r="K714" s="6">
        <v>488901.2</v>
      </c>
      <c r="L714" s="7">
        <f t="shared" si="45"/>
        <v>0.20100305416998049</v>
      </c>
      <c r="M714" s="6">
        <v>488901.2</v>
      </c>
      <c r="N714" s="7">
        <f t="shared" si="46"/>
        <v>1</v>
      </c>
      <c r="O714" s="8">
        <f t="shared" si="47"/>
        <v>0</v>
      </c>
      <c r="P714" s="6">
        <v>432307.32</v>
      </c>
    </row>
    <row r="715" spans="1:16" x14ac:dyDescent="0.25">
      <c r="A715" s="4">
        <v>112</v>
      </c>
      <c r="B715" s="4">
        <v>1630</v>
      </c>
      <c r="C715" s="4">
        <v>22101</v>
      </c>
      <c r="D715" s="5" t="s">
        <v>159</v>
      </c>
      <c r="E715" s="6">
        <v>7607.87</v>
      </c>
      <c r="F715" s="6">
        <v>0</v>
      </c>
      <c r="G715" s="6">
        <v>0</v>
      </c>
      <c r="H715" s="6">
        <v>7607.87</v>
      </c>
      <c r="I715" s="6">
        <v>7607.87</v>
      </c>
      <c r="J715" s="7">
        <f t="shared" si="44"/>
        <v>1</v>
      </c>
      <c r="K715" s="6">
        <v>0</v>
      </c>
      <c r="L715" s="7">
        <f t="shared" si="45"/>
        <v>0</v>
      </c>
      <c r="M715" s="6">
        <v>0</v>
      </c>
      <c r="N715" s="7" t="e">
        <f t="shared" si="46"/>
        <v>#DIV/0!</v>
      </c>
      <c r="O715" s="8">
        <f t="shared" si="47"/>
        <v>0</v>
      </c>
      <c r="P715" s="6">
        <v>0</v>
      </c>
    </row>
    <row r="716" spans="1:16" x14ac:dyDescent="0.25">
      <c r="A716" s="4">
        <v>112</v>
      </c>
      <c r="B716" s="4">
        <v>1630</v>
      </c>
      <c r="C716" s="4">
        <v>22700</v>
      </c>
      <c r="D716" s="5" t="s">
        <v>303</v>
      </c>
      <c r="E716" s="6">
        <v>5779932.9000000004</v>
      </c>
      <c r="F716" s="6">
        <v>0</v>
      </c>
      <c r="G716" s="6">
        <v>0</v>
      </c>
      <c r="H716" s="6">
        <v>5779932.9000000004</v>
      </c>
      <c r="I716" s="6">
        <v>5779932.9000000004</v>
      </c>
      <c r="J716" s="7">
        <f t="shared" si="44"/>
        <v>1</v>
      </c>
      <c r="K716" s="6">
        <v>477807.78</v>
      </c>
      <c r="L716" s="7">
        <f t="shared" si="45"/>
        <v>8.266666555938737E-2</v>
      </c>
      <c r="M716" s="6">
        <v>477807.78</v>
      </c>
      <c r="N716" s="7">
        <f t="shared" si="46"/>
        <v>1</v>
      </c>
      <c r="O716" s="8">
        <f t="shared" si="47"/>
        <v>0</v>
      </c>
      <c r="P716" s="6">
        <v>0</v>
      </c>
    </row>
    <row r="717" spans="1:16" x14ac:dyDescent="0.25">
      <c r="A717" s="4">
        <v>112</v>
      </c>
      <c r="B717" s="4">
        <v>1650</v>
      </c>
      <c r="C717" s="4">
        <v>22100</v>
      </c>
      <c r="D717" s="5" t="s">
        <v>75</v>
      </c>
      <c r="E717" s="6">
        <v>1258216.07</v>
      </c>
      <c r="F717" s="6">
        <v>0</v>
      </c>
      <c r="G717" s="6">
        <v>0</v>
      </c>
      <c r="H717" s="6">
        <v>1258216.07</v>
      </c>
      <c r="I717" s="6">
        <v>79590.149999999994</v>
      </c>
      <c r="J717" s="7">
        <f t="shared" si="44"/>
        <v>6.3256345152228097E-2</v>
      </c>
      <c r="K717" s="6">
        <v>0</v>
      </c>
      <c r="L717" s="7">
        <f t="shared" si="45"/>
        <v>0</v>
      </c>
      <c r="M717" s="6">
        <v>0</v>
      </c>
      <c r="N717" s="7" t="e">
        <f t="shared" si="46"/>
        <v>#DIV/0!</v>
      </c>
      <c r="O717" s="8">
        <f t="shared" si="47"/>
        <v>0</v>
      </c>
      <c r="P717" s="6">
        <v>826797.61</v>
      </c>
    </row>
    <row r="718" spans="1:16" x14ac:dyDescent="0.25">
      <c r="A718" s="4">
        <v>112</v>
      </c>
      <c r="B718" s="4">
        <v>1650</v>
      </c>
      <c r="C718" s="4">
        <v>22699</v>
      </c>
      <c r="D718" s="5" t="s">
        <v>165</v>
      </c>
      <c r="E718" s="6">
        <v>127.82</v>
      </c>
      <c r="F718" s="6">
        <v>0</v>
      </c>
      <c r="G718" s="6">
        <v>0</v>
      </c>
      <c r="H718" s="6">
        <v>127.82</v>
      </c>
      <c r="I718" s="6">
        <v>0</v>
      </c>
      <c r="J718" s="7">
        <f t="shared" si="44"/>
        <v>0</v>
      </c>
      <c r="K718" s="6">
        <v>0</v>
      </c>
      <c r="L718" s="7">
        <f t="shared" si="45"/>
        <v>0</v>
      </c>
      <c r="M718" s="6">
        <v>0</v>
      </c>
      <c r="N718" s="7" t="e">
        <f t="shared" si="46"/>
        <v>#DIV/0!</v>
      </c>
      <c r="O718" s="8">
        <f t="shared" si="47"/>
        <v>0</v>
      </c>
      <c r="P718" s="6">
        <v>127.82</v>
      </c>
    </row>
    <row r="719" spans="1:16" x14ac:dyDescent="0.25">
      <c r="A719" s="4">
        <v>112</v>
      </c>
      <c r="B719" s="4">
        <v>1650</v>
      </c>
      <c r="C719" s="4">
        <v>22711</v>
      </c>
      <c r="D719" s="5" t="s">
        <v>304</v>
      </c>
      <c r="E719" s="6">
        <v>504838.47</v>
      </c>
      <c r="F719" s="6">
        <v>0</v>
      </c>
      <c r="G719" s="6">
        <v>0</v>
      </c>
      <c r="H719" s="6">
        <v>504838.47</v>
      </c>
      <c r="I719" s="6">
        <v>504838.47</v>
      </c>
      <c r="J719" s="7">
        <f t="shared" si="44"/>
        <v>1</v>
      </c>
      <c r="K719" s="6">
        <v>21034.93</v>
      </c>
      <c r="L719" s="7">
        <f t="shared" si="45"/>
        <v>4.1666654286469096E-2</v>
      </c>
      <c r="M719" s="6">
        <v>21034.93</v>
      </c>
      <c r="N719" s="7">
        <f t="shared" si="46"/>
        <v>1</v>
      </c>
      <c r="O719" s="8">
        <f t="shared" si="47"/>
        <v>0</v>
      </c>
      <c r="P719" s="6">
        <v>0</v>
      </c>
    </row>
    <row r="720" spans="1:16" x14ac:dyDescent="0.25">
      <c r="A720" s="4">
        <v>112</v>
      </c>
      <c r="B720" s="4">
        <v>1650</v>
      </c>
      <c r="C720" s="4">
        <v>60900</v>
      </c>
      <c r="D720" s="5" t="s">
        <v>305</v>
      </c>
      <c r="E720" s="6">
        <v>0</v>
      </c>
      <c r="F720" s="6">
        <v>96352.18</v>
      </c>
      <c r="G720" s="6">
        <v>96352.18</v>
      </c>
      <c r="H720" s="6">
        <v>96352.18</v>
      </c>
      <c r="I720" s="6">
        <v>0</v>
      </c>
      <c r="J720" s="7">
        <f t="shared" si="44"/>
        <v>0</v>
      </c>
      <c r="K720" s="6">
        <v>0</v>
      </c>
      <c r="L720" s="7">
        <f t="shared" si="45"/>
        <v>0</v>
      </c>
      <c r="M720" s="6">
        <v>0</v>
      </c>
      <c r="N720" s="7" t="e">
        <f t="shared" si="46"/>
        <v>#DIV/0!</v>
      </c>
      <c r="O720" s="8">
        <f t="shared" si="47"/>
        <v>0</v>
      </c>
      <c r="P720" s="6">
        <v>96352.18</v>
      </c>
    </row>
    <row r="721" spans="1:16" x14ac:dyDescent="0.25">
      <c r="A721" s="4">
        <v>112</v>
      </c>
      <c r="B721" s="4">
        <v>1650</v>
      </c>
      <c r="C721" s="4">
        <v>61900</v>
      </c>
      <c r="D721" s="5" t="s">
        <v>306</v>
      </c>
      <c r="E721" s="6">
        <v>0</v>
      </c>
      <c r="F721" s="6">
        <v>8092.97</v>
      </c>
      <c r="G721" s="6">
        <v>8092.97</v>
      </c>
      <c r="H721" s="6">
        <v>8092.97</v>
      </c>
      <c r="I721" s="6">
        <v>0</v>
      </c>
      <c r="J721" s="7">
        <f t="shared" si="44"/>
        <v>0</v>
      </c>
      <c r="K721" s="6">
        <v>0</v>
      </c>
      <c r="L721" s="7">
        <f t="shared" si="45"/>
        <v>0</v>
      </c>
      <c r="M721" s="6">
        <v>0</v>
      </c>
      <c r="N721" s="7" t="e">
        <f t="shared" si="46"/>
        <v>#DIV/0!</v>
      </c>
      <c r="O721" s="8">
        <f t="shared" si="47"/>
        <v>0</v>
      </c>
      <c r="P721" s="6">
        <v>8092.97</v>
      </c>
    </row>
    <row r="722" spans="1:16" x14ac:dyDescent="0.25">
      <c r="A722" s="4">
        <v>112</v>
      </c>
      <c r="B722" s="4">
        <v>1650</v>
      </c>
      <c r="C722" s="4">
        <v>61902</v>
      </c>
      <c r="D722" s="5" t="s">
        <v>307</v>
      </c>
      <c r="E722" s="6">
        <v>0</v>
      </c>
      <c r="F722" s="6">
        <v>11613.46</v>
      </c>
      <c r="G722" s="6">
        <v>11613.46</v>
      </c>
      <c r="H722" s="6">
        <v>11613.46</v>
      </c>
      <c r="I722" s="6">
        <v>0</v>
      </c>
      <c r="J722" s="7">
        <f t="shared" si="44"/>
        <v>0</v>
      </c>
      <c r="K722" s="6">
        <v>0</v>
      </c>
      <c r="L722" s="7">
        <f t="shared" si="45"/>
        <v>0</v>
      </c>
      <c r="M722" s="6">
        <v>0</v>
      </c>
      <c r="N722" s="7" t="e">
        <f t="shared" si="46"/>
        <v>#DIV/0!</v>
      </c>
      <c r="O722" s="8">
        <f t="shared" si="47"/>
        <v>0</v>
      </c>
      <c r="P722" s="6">
        <v>11613.46</v>
      </c>
    </row>
    <row r="723" spans="1:16" x14ac:dyDescent="0.25">
      <c r="A723" s="4">
        <v>112</v>
      </c>
      <c r="B723" s="4">
        <v>1650</v>
      </c>
      <c r="C723" s="4">
        <v>63301</v>
      </c>
      <c r="D723" s="5" t="s">
        <v>308</v>
      </c>
      <c r="E723" s="6">
        <v>0</v>
      </c>
      <c r="F723" s="6">
        <v>443801.53</v>
      </c>
      <c r="G723" s="6">
        <v>443801.53</v>
      </c>
      <c r="H723" s="6">
        <v>443801.53</v>
      </c>
      <c r="I723" s="6">
        <v>443801.53</v>
      </c>
      <c r="J723" s="7">
        <f t="shared" si="44"/>
        <v>1</v>
      </c>
      <c r="K723" s="6">
        <v>0</v>
      </c>
      <c r="L723" s="7">
        <f t="shared" si="45"/>
        <v>0</v>
      </c>
      <c r="M723" s="6">
        <v>0</v>
      </c>
      <c r="N723" s="7" t="e">
        <f t="shared" si="46"/>
        <v>#DIV/0!</v>
      </c>
      <c r="O723" s="8">
        <f t="shared" si="47"/>
        <v>0</v>
      </c>
      <c r="P723" s="6">
        <v>0</v>
      </c>
    </row>
    <row r="724" spans="1:16" x14ac:dyDescent="0.25">
      <c r="A724" s="4">
        <v>112</v>
      </c>
      <c r="B724" s="4">
        <v>1710</v>
      </c>
      <c r="C724" s="4">
        <v>13000</v>
      </c>
      <c r="D724" s="5" t="s">
        <v>39</v>
      </c>
      <c r="E724" s="6">
        <v>129326.62</v>
      </c>
      <c r="F724" s="6">
        <v>0</v>
      </c>
      <c r="G724" s="6">
        <v>0</v>
      </c>
      <c r="H724" s="6">
        <v>129326.62</v>
      </c>
      <c r="I724" s="6">
        <v>28167.200000000001</v>
      </c>
      <c r="J724" s="7">
        <f t="shared" si="44"/>
        <v>0.21779893420240939</v>
      </c>
      <c r="K724" s="6">
        <v>28167.200000000001</v>
      </c>
      <c r="L724" s="7">
        <f t="shared" si="45"/>
        <v>0.21779893420240939</v>
      </c>
      <c r="M724" s="6">
        <v>28167.200000000001</v>
      </c>
      <c r="N724" s="7">
        <f t="shared" si="46"/>
        <v>1</v>
      </c>
      <c r="O724" s="8">
        <f t="shared" si="47"/>
        <v>0</v>
      </c>
      <c r="P724" s="6">
        <v>101159.42</v>
      </c>
    </row>
    <row r="725" spans="1:16" x14ac:dyDescent="0.25">
      <c r="A725" s="4">
        <v>112</v>
      </c>
      <c r="B725" s="4">
        <v>1710</v>
      </c>
      <c r="C725" s="4">
        <v>13002</v>
      </c>
      <c r="D725" s="5" t="s">
        <v>40</v>
      </c>
      <c r="E725" s="6">
        <v>112315.2</v>
      </c>
      <c r="F725" s="6">
        <v>0</v>
      </c>
      <c r="G725" s="6">
        <v>0</v>
      </c>
      <c r="H725" s="6">
        <v>112315.2</v>
      </c>
      <c r="I725" s="6">
        <v>28475.06</v>
      </c>
      <c r="J725" s="7">
        <f t="shared" si="44"/>
        <v>0.2535281066142428</v>
      </c>
      <c r="K725" s="6">
        <v>28475.06</v>
      </c>
      <c r="L725" s="7">
        <f t="shared" si="45"/>
        <v>0.2535281066142428</v>
      </c>
      <c r="M725" s="6">
        <v>28475.06</v>
      </c>
      <c r="N725" s="7">
        <f t="shared" si="46"/>
        <v>1</v>
      </c>
      <c r="O725" s="8">
        <f t="shared" si="47"/>
        <v>0</v>
      </c>
      <c r="P725" s="6">
        <v>83840.14</v>
      </c>
    </row>
    <row r="726" spans="1:16" x14ac:dyDescent="0.25">
      <c r="A726" s="4">
        <v>112</v>
      </c>
      <c r="B726" s="4">
        <v>1710</v>
      </c>
      <c r="C726" s="4">
        <v>13100</v>
      </c>
      <c r="D726" s="5" t="s">
        <v>41</v>
      </c>
      <c r="E726" s="6">
        <v>385655.25</v>
      </c>
      <c r="F726" s="6">
        <v>0</v>
      </c>
      <c r="G726" s="6">
        <v>0</v>
      </c>
      <c r="H726" s="6">
        <v>385655.25</v>
      </c>
      <c r="I726" s="6">
        <v>50888.84</v>
      </c>
      <c r="J726" s="7">
        <f t="shared" si="44"/>
        <v>0.13195422595699138</v>
      </c>
      <c r="K726" s="6">
        <v>50888.84</v>
      </c>
      <c r="L726" s="7">
        <f t="shared" si="45"/>
        <v>0.13195422595699138</v>
      </c>
      <c r="M726" s="6">
        <v>50888.84</v>
      </c>
      <c r="N726" s="7">
        <f t="shared" si="46"/>
        <v>1</v>
      </c>
      <c r="O726" s="8">
        <f t="shared" si="47"/>
        <v>0</v>
      </c>
      <c r="P726" s="6">
        <v>334766.40999999997</v>
      </c>
    </row>
    <row r="727" spans="1:16" x14ac:dyDescent="0.25">
      <c r="A727" s="4">
        <v>112</v>
      </c>
      <c r="B727" s="4">
        <v>1710</v>
      </c>
      <c r="C727" s="4">
        <v>16000</v>
      </c>
      <c r="D727" s="5" t="s">
        <v>19</v>
      </c>
      <c r="E727" s="6">
        <v>184382.6</v>
      </c>
      <c r="F727" s="6">
        <v>0</v>
      </c>
      <c r="G727" s="6">
        <v>0</v>
      </c>
      <c r="H727" s="6">
        <v>184382.6</v>
      </c>
      <c r="I727" s="6">
        <v>60136.41</v>
      </c>
      <c r="J727" s="7">
        <f t="shared" si="44"/>
        <v>0.32615013564186646</v>
      </c>
      <c r="K727" s="6">
        <v>60136.41</v>
      </c>
      <c r="L727" s="7">
        <f t="shared" si="45"/>
        <v>0.32615013564186646</v>
      </c>
      <c r="M727" s="6">
        <v>52718.28</v>
      </c>
      <c r="N727" s="7">
        <f t="shared" si="46"/>
        <v>0.87664494771137813</v>
      </c>
      <c r="O727" s="8">
        <f t="shared" si="47"/>
        <v>7418.1300000000047</v>
      </c>
      <c r="P727" s="6">
        <v>124246.19</v>
      </c>
    </row>
    <row r="728" spans="1:16" x14ac:dyDescent="0.25">
      <c r="A728" s="4">
        <v>112</v>
      </c>
      <c r="B728" s="4">
        <v>1710</v>
      </c>
      <c r="C728" s="4">
        <v>21300</v>
      </c>
      <c r="D728" s="5" t="s">
        <v>309</v>
      </c>
      <c r="E728" s="6">
        <v>24431.27</v>
      </c>
      <c r="F728" s="6">
        <v>0</v>
      </c>
      <c r="G728" s="6">
        <v>0</v>
      </c>
      <c r="H728" s="6">
        <v>24431.27</v>
      </c>
      <c r="I728" s="6">
        <v>21923.14</v>
      </c>
      <c r="J728" s="7">
        <f t="shared" si="44"/>
        <v>0.89733935239551599</v>
      </c>
      <c r="K728" s="6">
        <v>0</v>
      </c>
      <c r="L728" s="7">
        <f t="shared" si="45"/>
        <v>0</v>
      </c>
      <c r="M728" s="6">
        <v>0</v>
      </c>
      <c r="N728" s="7" t="e">
        <f t="shared" si="46"/>
        <v>#DIV/0!</v>
      </c>
      <c r="O728" s="8">
        <f t="shared" si="47"/>
        <v>0</v>
      </c>
      <c r="P728" s="6">
        <v>2508.13</v>
      </c>
    </row>
    <row r="729" spans="1:16" x14ac:dyDescent="0.25">
      <c r="A729" s="4">
        <v>112</v>
      </c>
      <c r="B729" s="4">
        <v>1710</v>
      </c>
      <c r="C729" s="4">
        <v>22101</v>
      </c>
      <c r="D729" s="5" t="s">
        <v>76</v>
      </c>
      <c r="E729" s="6">
        <v>699515.12</v>
      </c>
      <c r="F729" s="6">
        <v>0</v>
      </c>
      <c r="G729" s="6">
        <v>-65000</v>
      </c>
      <c r="H729" s="6">
        <v>634515.12</v>
      </c>
      <c r="I729" s="6">
        <v>634515.12</v>
      </c>
      <c r="J729" s="7">
        <f t="shared" si="44"/>
        <v>1</v>
      </c>
      <c r="K729" s="6">
        <v>0</v>
      </c>
      <c r="L729" s="7">
        <f t="shared" si="45"/>
        <v>0</v>
      </c>
      <c r="M729" s="6">
        <v>0</v>
      </c>
      <c r="N729" s="7" t="e">
        <f t="shared" si="46"/>
        <v>#DIV/0!</v>
      </c>
      <c r="O729" s="8">
        <f t="shared" si="47"/>
        <v>0</v>
      </c>
      <c r="P729" s="6">
        <v>0</v>
      </c>
    </row>
    <row r="730" spans="1:16" x14ac:dyDescent="0.25">
      <c r="A730" s="4">
        <v>112</v>
      </c>
      <c r="B730" s="4">
        <v>1710</v>
      </c>
      <c r="C730" s="4">
        <v>22711</v>
      </c>
      <c r="D730" s="5" t="s">
        <v>310</v>
      </c>
      <c r="E730" s="6">
        <v>4840712.4000000004</v>
      </c>
      <c r="F730" s="6">
        <v>0</v>
      </c>
      <c r="G730" s="6">
        <v>0</v>
      </c>
      <c r="H730" s="6">
        <v>4840712.4000000004</v>
      </c>
      <c r="I730" s="6">
        <v>5043014.95</v>
      </c>
      <c r="J730" s="7">
        <f t="shared" si="44"/>
        <v>1.0417918961680104</v>
      </c>
      <c r="K730" s="6">
        <v>55226.6</v>
      </c>
      <c r="L730" s="7">
        <f t="shared" si="45"/>
        <v>1.1408775286877195E-2</v>
      </c>
      <c r="M730" s="6">
        <v>55226.6</v>
      </c>
      <c r="N730" s="7">
        <f t="shared" si="46"/>
        <v>1</v>
      </c>
      <c r="O730" s="8">
        <f t="shared" si="47"/>
        <v>0</v>
      </c>
      <c r="P730" s="6">
        <v>-202302.55</v>
      </c>
    </row>
    <row r="731" spans="1:16" x14ac:dyDescent="0.25">
      <c r="A731" s="4">
        <v>112</v>
      </c>
      <c r="B731" s="4">
        <v>1710</v>
      </c>
      <c r="C731" s="4">
        <v>62300</v>
      </c>
      <c r="D731" s="5" t="s">
        <v>142</v>
      </c>
      <c r="E731" s="6">
        <v>5000</v>
      </c>
      <c r="F731" s="6">
        <v>0</v>
      </c>
      <c r="G731" s="6">
        <v>0</v>
      </c>
      <c r="H731" s="6">
        <v>5000</v>
      </c>
      <c r="I731" s="6">
        <v>0</v>
      </c>
      <c r="J731" s="7">
        <f t="shared" si="44"/>
        <v>0</v>
      </c>
      <c r="K731" s="6">
        <v>0</v>
      </c>
      <c r="L731" s="7">
        <f t="shared" si="45"/>
        <v>0</v>
      </c>
      <c r="M731" s="6">
        <v>0</v>
      </c>
      <c r="N731" s="7" t="e">
        <f t="shared" si="46"/>
        <v>#DIV/0!</v>
      </c>
      <c r="O731" s="8">
        <f t="shared" si="47"/>
        <v>0</v>
      </c>
      <c r="P731" s="6">
        <v>5000</v>
      </c>
    </row>
    <row r="732" spans="1:16" x14ac:dyDescent="0.25">
      <c r="A732" s="4">
        <v>112</v>
      </c>
      <c r="B732" s="4">
        <v>1720</v>
      </c>
      <c r="C732" s="4">
        <v>10100</v>
      </c>
      <c r="D732" s="5" t="s">
        <v>34</v>
      </c>
      <c r="E732" s="6">
        <v>83994.86</v>
      </c>
      <c r="F732" s="6">
        <v>0</v>
      </c>
      <c r="G732" s="6">
        <v>0</v>
      </c>
      <c r="H732" s="6">
        <v>83994.86</v>
      </c>
      <c r="I732" s="6">
        <v>28252.07</v>
      </c>
      <c r="J732" s="7">
        <f t="shared" si="44"/>
        <v>0.33635474837388857</v>
      </c>
      <c r="K732" s="6">
        <v>28252.07</v>
      </c>
      <c r="L732" s="7">
        <f t="shared" si="45"/>
        <v>0.33635474837388857</v>
      </c>
      <c r="M732" s="6">
        <v>28252.07</v>
      </c>
      <c r="N732" s="7">
        <f t="shared" si="46"/>
        <v>1</v>
      </c>
      <c r="O732" s="8">
        <f t="shared" si="47"/>
        <v>0</v>
      </c>
      <c r="P732" s="6">
        <v>55742.79</v>
      </c>
    </row>
    <row r="733" spans="1:16" x14ac:dyDescent="0.25">
      <c r="A733" s="4">
        <v>112</v>
      </c>
      <c r="B733" s="4">
        <v>1720</v>
      </c>
      <c r="C733" s="4">
        <v>12000</v>
      </c>
      <c r="D733" s="5" t="s">
        <v>36</v>
      </c>
      <c r="E733" s="6">
        <v>17646.95</v>
      </c>
      <c r="F733" s="6">
        <v>0</v>
      </c>
      <c r="G733" s="6">
        <v>0</v>
      </c>
      <c r="H733" s="6">
        <v>17646.95</v>
      </c>
      <c r="I733" s="6">
        <v>0</v>
      </c>
      <c r="J733" s="7">
        <f t="shared" si="44"/>
        <v>0</v>
      </c>
      <c r="K733" s="6">
        <v>0</v>
      </c>
      <c r="L733" s="7">
        <f t="shared" si="45"/>
        <v>0</v>
      </c>
      <c r="M733" s="6">
        <v>0</v>
      </c>
      <c r="N733" s="7" t="e">
        <f t="shared" si="46"/>
        <v>#DIV/0!</v>
      </c>
      <c r="O733" s="8">
        <f t="shared" si="47"/>
        <v>0</v>
      </c>
      <c r="P733" s="6">
        <v>17646.95</v>
      </c>
    </row>
    <row r="734" spans="1:16" x14ac:dyDescent="0.25">
      <c r="A734" s="4">
        <v>112</v>
      </c>
      <c r="B734" s="4">
        <v>1720</v>
      </c>
      <c r="C734" s="4">
        <v>12001</v>
      </c>
      <c r="D734" s="5" t="s">
        <v>37</v>
      </c>
      <c r="E734" s="6">
        <v>31035.42</v>
      </c>
      <c r="F734" s="6">
        <v>0</v>
      </c>
      <c r="G734" s="6">
        <v>0</v>
      </c>
      <c r="H734" s="6">
        <v>31035.42</v>
      </c>
      <c r="I734" s="6">
        <v>0</v>
      </c>
      <c r="J734" s="7">
        <f t="shared" si="44"/>
        <v>0</v>
      </c>
      <c r="K734" s="6">
        <v>0</v>
      </c>
      <c r="L734" s="7">
        <f t="shared" si="45"/>
        <v>0</v>
      </c>
      <c r="M734" s="6">
        <v>0</v>
      </c>
      <c r="N734" s="7" t="e">
        <f t="shared" si="46"/>
        <v>#DIV/0!</v>
      </c>
      <c r="O734" s="8">
        <f t="shared" si="47"/>
        <v>0</v>
      </c>
      <c r="P734" s="6">
        <v>31035.42</v>
      </c>
    </row>
    <row r="735" spans="1:16" x14ac:dyDescent="0.25">
      <c r="A735" s="4">
        <v>112</v>
      </c>
      <c r="B735" s="4">
        <v>1720</v>
      </c>
      <c r="C735" s="4">
        <v>12004</v>
      </c>
      <c r="D735" s="5" t="s">
        <v>38</v>
      </c>
      <c r="E735" s="6">
        <v>10073.959999999999</v>
      </c>
      <c r="F735" s="6">
        <v>0</v>
      </c>
      <c r="G735" s="6">
        <v>0</v>
      </c>
      <c r="H735" s="6">
        <v>10073.959999999999</v>
      </c>
      <c r="I735" s="6">
        <v>5681.86</v>
      </c>
      <c r="J735" s="7">
        <f t="shared" si="44"/>
        <v>0.5640145484000334</v>
      </c>
      <c r="K735" s="6">
        <v>5681.86</v>
      </c>
      <c r="L735" s="7">
        <f t="shared" si="45"/>
        <v>0.5640145484000334</v>
      </c>
      <c r="M735" s="6">
        <v>5681.86</v>
      </c>
      <c r="N735" s="7">
        <f t="shared" si="46"/>
        <v>1</v>
      </c>
      <c r="O735" s="8">
        <f t="shared" si="47"/>
        <v>0</v>
      </c>
      <c r="P735" s="6">
        <v>4392.1000000000004</v>
      </c>
    </row>
    <row r="736" spans="1:16" x14ac:dyDescent="0.25">
      <c r="A736" s="4">
        <v>112</v>
      </c>
      <c r="B736" s="4">
        <v>1720</v>
      </c>
      <c r="C736" s="4">
        <v>12006</v>
      </c>
      <c r="D736" s="5" t="s">
        <v>15</v>
      </c>
      <c r="E736" s="6">
        <v>14628.97</v>
      </c>
      <c r="F736" s="6">
        <v>0</v>
      </c>
      <c r="G736" s="6">
        <v>0</v>
      </c>
      <c r="H736" s="6">
        <v>14628.97</v>
      </c>
      <c r="I736" s="6">
        <v>2022.07</v>
      </c>
      <c r="J736" s="7">
        <f t="shared" si="44"/>
        <v>0.13822367535103292</v>
      </c>
      <c r="K736" s="6">
        <v>2022.07</v>
      </c>
      <c r="L736" s="7">
        <f t="shared" si="45"/>
        <v>0.13822367535103292</v>
      </c>
      <c r="M736" s="6">
        <v>2022.07</v>
      </c>
      <c r="N736" s="7">
        <f t="shared" si="46"/>
        <v>1</v>
      </c>
      <c r="O736" s="8">
        <f t="shared" si="47"/>
        <v>0</v>
      </c>
      <c r="P736" s="6">
        <v>12606.9</v>
      </c>
    </row>
    <row r="737" spans="1:16" x14ac:dyDescent="0.25">
      <c r="A737" s="4">
        <v>112</v>
      </c>
      <c r="B737" s="4">
        <v>1720</v>
      </c>
      <c r="C737" s="4">
        <v>12100</v>
      </c>
      <c r="D737" s="5" t="s">
        <v>16</v>
      </c>
      <c r="E737" s="6">
        <v>30899.18</v>
      </c>
      <c r="F737" s="6">
        <v>0</v>
      </c>
      <c r="G737" s="6">
        <v>0</v>
      </c>
      <c r="H737" s="6">
        <v>30899.18</v>
      </c>
      <c r="I737" s="6">
        <v>3240.37</v>
      </c>
      <c r="J737" s="7">
        <f t="shared" si="44"/>
        <v>0.10486912597680585</v>
      </c>
      <c r="K737" s="6">
        <v>3240.37</v>
      </c>
      <c r="L737" s="7">
        <f t="shared" si="45"/>
        <v>0.10486912597680585</v>
      </c>
      <c r="M737" s="6">
        <v>3240.37</v>
      </c>
      <c r="N737" s="7">
        <f t="shared" si="46"/>
        <v>1</v>
      </c>
      <c r="O737" s="8">
        <f t="shared" si="47"/>
        <v>0</v>
      </c>
      <c r="P737" s="6">
        <v>27658.81</v>
      </c>
    </row>
    <row r="738" spans="1:16" x14ac:dyDescent="0.25">
      <c r="A738" s="4">
        <v>112</v>
      </c>
      <c r="B738" s="4">
        <v>1720</v>
      </c>
      <c r="C738" s="4">
        <v>12101</v>
      </c>
      <c r="D738" s="5" t="s">
        <v>17</v>
      </c>
      <c r="E738" s="6">
        <v>129366.39</v>
      </c>
      <c r="F738" s="6">
        <v>0</v>
      </c>
      <c r="G738" s="6">
        <v>0</v>
      </c>
      <c r="H738" s="6">
        <v>129366.39</v>
      </c>
      <c r="I738" s="6">
        <v>11713.85</v>
      </c>
      <c r="J738" s="7">
        <f t="shared" si="44"/>
        <v>9.054786177460776E-2</v>
      </c>
      <c r="K738" s="6">
        <v>11713.85</v>
      </c>
      <c r="L738" s="7">
        <f t="shared" si="45"/>
        <v>9.054786177460776E-2</v>
      </c>
      <c r="M738" s="6">
        <v>11713.85</v>
      </c>
      <c r="N738" s="7">
        <f t="shared" si="46"/>
        <v>1</v>
      </c>
      <c r="O738" s="8">
        <f t="shared" si="47"/>
        <v>0</v>
      </c>
      <c r="P738" s="6">
        <v>117652.54</v>
      </c>
    </row>
    <row r="739" spans="1:16" x14ac:dyDescent="0.25">
      <c r="A739" s="4">
        <v>112</v>
      </c>
      <c r="B739" s="4">
        <v>1720</v>
      </c>
      <c r="C739" s="4">
        <v>13000</v>
      </c>
      <c r="D739" s="5" t="s">
        <v>39</v>
      </c>
      <c r="E739" s="6">
        <v>24670.07</v>
      </c>
      <c r="F739" s="6">
        <v>0</v>
      </c>
      <c r="G739" s="6">
        <v>0</v>
      </c>
      <c r="H739" s="6">
        <v>24670.07</v>
      </c>
      <c r="I739" s="6">
        <v>5958.61</v>
      </c>
      <c r="J739" s="7">
        <f t="shared" si="44"/>
        <v>0.24153194538969688</v>
      </c>
      <c r="K739" s="6">
        <v>5958.61</v>
      </c>
      <c r="L739" s="7">
        <f t="shared" si="45"/>
        <v>0.24153194538969688</v>
      </c>
      <c r="M739" s="6">
        <v>5958.61</v>
      </c>
      <c r="N739" s="7">
        <f t="shared" si="46"/>
        <v>1</v>
      </c>
      <c r="O739" s="8">
        <f t="shared" si="47"/>
        <v>0</v>
      </c>
      <c r="P739" s="6">
        <v>18711.46</v>
      </c>
    </row>
    <row r="740" spans="1:16" x14ac:dyDescent="0.25">
      <c r="A740" s="4">
        <v>112</v>
      </c>
      <c r="B740" s="4">
        <v>1720</v>
      </c>
      <c r="C740" s="4">
        <v>13002</v>
      </c>
      <c r="D740" s="5" t="s">
        <v>40</v>
      </c>
      <c r="E740" s="6">
        <v>33251.879999999997</v>
      </c>
      <c r="F740" s="6">
        <v>0</v>
      </c>
      <c r="G740" s="6">
        <v>0</v>
      </c>
      <c r="H740" s="6">
        <v>33251.879999999997</v>
      </c>
      <c r="I740" s="6">
        <v>7014.69</v>
      </c>
      <c r="J740" s="7">
        <f t="shared" si="44"/>
        <v>0.21095619255212036</v>
      </c>
      <c r="K740" s="6">
        <v>7014.69</v>
      </c>
      <c r="L740" s="7">
        <f t="shared" si="45"/>
        <v>0.21095619255212036</v>
      </c>
      <c r="M740" s="6">
        <v>7014.69</v>
      </c>
      <c r="N740" s="7">
        <f t="shared" si="46"/>
        <v>1</v>
      </c>
      <c r="O740" s="8">
        <f t="shared" si="47"/>
        <v>0</v>
      </c>
      <c r="P740" s="6">
        <v>26237.19</v>
      </c>
    </row>
    <row r="741" spans="1:16" x14ac:dyDescent="0.25">
      <c r="A741" s="4">
        <v>112</v>
      </c>
      <c r="B741" s="4">
        <v>1720</v>
      </c>
      <c r="C741" s="4">
        <v>13100</v>
      </c>
      <c r="D741" s="5" t="s">
        <v>41</v>
      </c>
      <c r="E741" s="6">
        <v>43683.22</v>
      </c>
      <c r="F741" s="6">
        <v>0</v>
      </c>
      <c r="G741" s="6">
        <v>0</v>
      </c>
      <c r="H741" s="6">
        <v>43683.22</v>
      </c>
      <c r="I741" s="6">
        <v>10739.09</v>
      </c>
      <c r="J741" s="7">
        <f t="shared" si="44"/>
        <v>0.24584016471313241</v>
      </c>
      <c r="K741" s="6">
        <v>10739.09</v>
      </c>
      <c r="L741" s="7">
        <f t="shared" si="45"/>
        <v>0.24584016471313241</v>
      </c>
      <c r="M741" s="6">
        <v>10739.09</v>
      </c>
      <c r="N741" s="7">
        <f t="shared" si="46"/>
        <v>1</v>
      </c>
      <c r="O741" s="8">
        <f t="shared" si="47"/>
        <v>0</v>
      </c>
      <c r="P741" s="6">
        <v>32944.129999999997</v>
      </c>
    </row>
    <row r="742" spans="1:16" x14ac:dyDescent="0.25">
      <c r="A742" s="4">
        <v>112</v>
      </c>
      <c r="B742" s="4">
        <v>1720</v>
      </c>
      <c r="C742" s="4">
        <v>15000</v>
      </c>
      <c r="D742" s="5" t="s">
        <v>18</v>
      </c>
      <c r="E742" s="6">
        <v>16515.46</v>
      </c>
      <c r="F742" s="6">
        <v>0</v>
      </c>
      <c r="G742" s="6">
        <v>0</v>
      </c>
      <c r="H742" s="6">
        <v>16515.46</v>
      </c>
      <c r="I742" s="6">
        <v>1790.97</v>
      </c>
      <c r="J742" s="7">
        <f t="shared" si="44"/>
        <v>0.10844202946814682</v>
      </c>
      <c r="K742" s="6">
        <v>1790.97</v>
      </c>
      <c r="L742" s="7">
        <f t="shared" si="45"/>
        <v>0.10844202946814682</v>
      </c>
      <c r="M742" s="6">
        <v>1790.97</v>
      </c>
      <c r="N742" s="7">
        <f t="shared" si="46"/>
        <v>1</v>
      </c>
      <c r="O742" s="8">
        <f t="shared" si="47"/>
        <v>0</v>
      </c>
      <c r="P742" s="6">
        <v>14724.49</v>
      </c>
    </row>
    <row r="743" spans="1:16" x14ac:dyDescent="0.25">
      <c r="A743" s="4">
        <v>112</v>
      </c>
      <c r="B743" s="4">
        <v>1720</v>
      </c>
      <c r="C743" s="4">
        <v>16000</v>
      </c>
      <c r="D743" s="5" t="s">
        <v>19</v>
      </c>
      <c r="E743" s="6">
        <v>115534.95</v>
      </c>
      <c r="F743" s="6">
        <v>0</v>
      </c>
      <c r="G743" s="6">
        <v>0</v>
      </c>
      <c r="H743" s="6">
        <v>115534.95</v>
      </c>
      <c r="I743" s="6">
        <v>18509.98</v>
      </c>
      <c r="J743" s="7">
        <f t="shared" si="44"/>
        <v>0.16021108764057976</v>
      </c>
      <c r="K743" s="6">
        <v>18509.98</v>
      </c>
      <c r="L743" s="7">
        <f t="shared" si="45"/>
        <v>0.16021108764057976</v>
      </c>
      <c r="M743" s="6">
        <v>12283.99</v>
      </c>
      <c r="N743" s="7">
        <f t="shared" si="46"/>
        <v>0.66364145180059619</v>
      </c>
      <c r="O743" s="8">
        <f t="shared" si="47"/>
        <v>6225.99</v>
      </c>
      <c r="P743" s="6">
        <v>97024.97</v>
      </c>
    </row>
    <row r="744" spans="1:16" x14ac:dyDescent="0.25">
      <c r="A744" s="4">
        <v>112</v>
      </c>
      <c r="B744" s="4">
        <v>1720</v>
      </c>
      <c r="C744" s="4">
        <v>21300</v>
      </c>
      <c r="D744" s="5" t="s">
        <v>311</v>
      </c>
      <c r="E744" s="6">
        <v>5197.41</v>
      </c>
      <c r="F744" s="6">
        <v>0</v>
      </c>
      <c r="G744" s="6">
        <v>0</v>
      </c>
      <c r="H744" s="6">
        <v>5197.41</v>
      </c>
      <c r="I744" s="6">
        <v>0</v>
      </c>
      <c r="J744" s="7">
        <f t="shared" si="44"/>
        <v>0</v>
      </c>
      <c r="K744" s="6">
        <v>0</v>
      </c>
      <c r="L744" s="7">
        <f t="shared" si="45"/>
        <v>0</v>
      </c>
      <c r="M744" s="6">
        <v>0</v>
      </c>
      <c r="N744" s="7" t="e">
        <f t="shared" si="46"/>
        <v>#DIV/0!</v>
      </c>
      <c r="O744" s="8">
        <f t="shared" si="47"/>
        <v>0</v>
      </c>
      <c r="P744" s="6">
        <v>5197.41</v>
      </c>
    </row>
    <row r="745" spans="1:16" x14ac:dyDescent="0.25">
      <c r="A745" s="4">
        <v>112</v>
      </c>
      <c r="B745" s="4">
        <v>1720</v>
      </c>
      <c r="C745" s="4">
        <v>22114</v>
      </c>
      <c r="D745" s="5" t="s">
        <v>205</v>
      </c>
      <c r="E745" s="6">
        <v>22595.11</v>
      </c>
      <c r="F745" s="6">
        <v>0</v>
      </c>
      <c r="G745" s="6">
        <v>0</v>
      </c>
      <c r="H745" s="6">
        <v>22595.11</v>
      </c>
      <c r="I745" s="6">
        <v>0</v>
      </c>
      <c r="J745" s="7">
        <f t="shared" si="44"/>
        <v>0</v>
      </c>
      <c r="K745" s="6">
        <v>0</v>
      </c>
      <c r="L745" s="7">
        <f t="shared" si="45"/>
        <v>0</v>
      </c>
      <c r="M745" s="6">
        <v>0</v>
      </c>
      <c r="N745" s="7" t="e">
        <f t="shared" si="46"/>
        <v>#DIV/0!</v>
      </c>
      <c r="O745" s="8">
        <f t="shared" si="47"/>
        <v>0</v>
      </c>
      <c r="P745" s="6">
        <v>22595.11</v>
      </c>
    </row>
    <row r="746" spans="1:16" x14ac:dyDescent="0.25">
      <c r="A746" s="4">
        <v>112</v>
      </c>
      <c r="B746" s="4">
        <v>1720</v>
      </c>
      <c r="C746" s="4">
        <v>22500</v>
      </c>
      <c r="D746" s="5" t="s">
        <v>79</v>
      </c>
      <c r="E746" s="6">
        <v>0</v>
      </c>
      <c r="F746" s="6">
        <v>0</v>
      </c>
      <c r="G746" s="6">
        <v>0</v>
      </c>
      <c r="H746" s="6">
        <v>0</v>
      </c>
      <c r="I746" s="6">
        <v>0</v>
      </c>
      <c r="J746" s="7" t="e">
        <f t="shared" si="44"/>
        <v>#DIV/0!</v>
      </c>
      <c r="K746" s="6">
        <v>0</v>
      </c>
      <c r="L746" s="7" t="e">
        <f t="shared" si="45"/>
        <v>#DIV/0!</v>
      </c>
      <c r="M746" s="6">
        <v>0</v>
      </c>
      <c r="N746" s="7" t="e">
        <f t="shared" si="46"/>
        <v>#DIV/0!</v>
      </c>
      <c r="O746" s="8">
        <f t="shared" si="47"/>
        <v>0</v>
      </c>
      <c r="P746" s="6">
        <v>0</v>
      </c>
    </row>
    <row r="747" spans="1:16" x14ac:dyDescent="0.25">
      <c r="A747" s="4">
        <v>112</v>
      </c>
      <c r="B747" s="4">
        <v>1720</v>
      </c>
      <c r="C747" s="4">
        <v>22610</v>
      </c>
      <c r="D747" s="5" t="s">
        <v>68</v>
      </c>
      <c r="E747" s="6">
        <v>2357.5</v>
      </c>
      <c r="F747" s="6">
        <v>0</v>
      </c>
      <c r="G747" s="6">
        <v>0</v>
      </c>
      <c r="H747" s="6">
        <v>2357.5</v>
      </c>
      <c r="I747" s="6">
        <v>2752.5</v>
      </c>
      <c r="J747" s="7">
        <f t="shared" si="44"/>
        <v>1.1675503711558854</v>
      </c>
      <c r="K747" s="6">
        <v>0</v>
      </c>
      <c r="L747" s="7">
        <f t="shared" si="45"/>
        <v>0</v>
      </c>
      <c r="M747" s="6">
        <v>0</v>
      </c>
      <c r="N747" s="7" t="e">
        <f t="shared" si="46"/>
        <v>#DIV/0!</v>
      </c>
      <c r="O747" s="8">
        <f t="shared" si="47"/>
        <v>0</v>
      </c>
      <c r="P747" s="6">
        <v>-395</v>
      </c>
    </row>
    <row r="748" spans="1:16" x14ac:dyDescent="0.25">
      <c r="A748" s="4">
        <v>112</v>
      </c>
      <c r="B748" s="4">
        <v>1720</v>
      </c>
      <c r="C748" s="4">
        <v>22611</v>
      </c>
      <c r="D748" s="5" t="s">
        <v>312</v>
      </c>
      <c r="E748" s="6">
        <v>103291.58</v>
      </c>
      <c r="F748" s="6">
        <v>0</v>
      </c>
      <c r="G748" s="6">
        <v>0</v>
      </c>
      <c r="H748" s="6">
        <v>103291.58</v>
      </c>
      <c r="I748" s="6">
        <v>41720.800000000003</v>
      </c>
      <c r="J748" s="7">
        <f t="shared" si="44"/>
        <v>0.40391288428350114</v>
      </c>
      <c r="K748" s="6">
        <v>0</v>
      </c>
      <c r="L748" s="7">
        <f t="shared" si="45"/>
        <v>0</v>
      </c>
      <c r="M748" s="6">
        <v>0</v>
      </c>
      <c r="N748" s="7" t="e">
        <f t="shared" si="46"/>
        <v>#DIV/0!</v>
      </c>
      <c r="O748" s="8">
        <f t="shared" si="47"/>
        <v>0</v>
      </c>
      <c r="P748" s="6">
        <v>61570.78</v>
      </c>
    </row>
    <row r="749" spans="1:16" x14ac:dyDescent="0.25">
      <c r="A749" s="4">
        <v>112</v>
      </c>
      <c r="B749" s="4">
        <v>1720</v>
      </c>
      <c r="C749" s="4">
        <v>22706</v>
      </c>
      <c r="D749" s="5" t="s">
        <v>124</v>
      </c>
      <c r="E749" s="6">
        <v>0</v>
      </c>
      <c r="F749" s="6">
        <v>3600</v>
      </c>
      <c r="G749" s="6">
        <v>3600</v>
      </c>
      <c r="H749" s="6">
        <v>3600</v>
      </c>
      <c r="I749" s="6">
        <v>0</v>
      </c>
      <c r="J749" s="7">
        <f t="shared" si="44"/>
        <v>0</v>
      </c>
      <c r="K749" s="6">
        <v>0</v>
      </c>
      <c r="L749" s="7">
        <f t="shared" si="45"/>
        <v>0</v>
      </c>
      <c r="M749" s="6">
        <v>0</v>
      </c>
      <c r="N749" s="7" t="e">
        <f t="shared" si="46"/>
        <v>#DIV/0!</v>
      </c>
      <c r="O749" s="8">
        <f t="shared" si="47"/>
        <v>0</v>
      </c>
      <c r="P749" s="6">
        <v>3600</v>
      </c>
    </row>
    <row r="750" spans="1:16" x14ac:dyDescent="0.25">
      <c r="A750" s="4">
        <v>112</v>
      </c>
      <c r="B750" s="4">
        <v>1720</v>
      </c>
      <c r="C750" s="4">
        <v>22726</v>
      </c>
      <c r="D750" s="5" t="s">
        <v>131</v>
      </c>
      <c r="E750" s="6">
        <v>631107.93999999994</v>
      </c>
      <c r="F750" s="6">
        <v>0</v>
      </c>
      <c r="G750" s="6">
        <v>0</v>
      </c>
      <c r="H750" s="6">
        <v>631107.93999999994</v>
      </c>
      <c r="I750" s="6">
        <v>631107.93999999994</v>
      </c>
      <c r="J750" s="7">
        <f t="shared" si="44"/>
        <v>1</v>
      </c>
      <c r="K750" s="6">
        <v>11476.52</v>
      </c>
      <c r="L750" s="7">
        <f t="shared" si="45"/>
        <v>1.8184718132368927E-2</v>
      </c>
      <c r="M750" s="6">
        <v>11476.52</v>
      </c>
      <c r="N750" s="7">
        <f t="shared" si="46"/>
        <v>1</v>
      </c>
      <c r="O750" s="8">
        <f t="shared" si="47"/>
        <v>0</v>
      </c>
      <c r="P750" s="6">
        <v>0</v>
      </c>
    </row>
    <row r="751" spans="1:16" x14ac:dyDescent="0.25">
      <c r="A751" s="4">
        <v>112</v>
      </c>
      <c r="B751" s="4">
        <v>1720</v>
      </c>
      <c r="C751" s="4">
        <v>60901</v>
      </c>
      <c r="D751" s="5" t="s">
        <v>313</v>
      </c>
      <c r="E751" s="6">
        <v>0</v>
      </c>
      <c r="F751" s="6">
        <v>15980.09</v>
      </c>
      <c r="G751" s="6">
        <v>15980.09</v>
      </c>
      <c r="H751" s="6">
        <v>15980.09</v>
      </c>
      <c r="I751" s="6">
        <v>0</v>
      </c>
      <c r="J751" s="7">
        <f t="shared" si="44"/>
        <v>0</v>
      </c>
      <c r="K751" s="6">
        <v>0</v>
      </c>
      <c r="L751" s="7">
        <f t="shared" si="45"/>
        <v>0</v>
      </c>
      <c r="M751" s="6">
        <v>0</v>
      </c>
      <c r="N751" s="7" t="e">
        <f t="shared" si="46"/>
        <v>#DIV/0!</v>
      </c>
      <c r="O751" s="8">
        <f t="shared" si="47"/>
        <v>0</v>
      </c>
      <c r="P751" s="6">
        <v>15980.09</v>
      </c>
    </row>
    <row r="752" spans="1:16" x14ac:dyDescent="0.25">
      <c r="A752" s="4">
        <v>112</v>
      </c>
      <c r="B752" s="4">
        <v>1720</v>
      </c>
      <c r="C752" s="4">
        <v>60903</v>
      </c>
      <c r="D752" s="5" t="s">
        <v>314</v>
      </c>
      <c r="E752" s="6">
        <v>0</v>
      </c>
      <c r="F752" s="6">
        <v>0</v>
      </c>
      <c r="G752" s="6">
        <v>0</v>
      </c>
      <c r="H752" s="6">
        <v>0</v>
      </c>
      <c r="I752" s="6">
        <v>0</v>
      </c>
      <c r="J752" s="7" t="e">
        <f t="shared" si="44"/>
        <v>#DIV/0!</v>
      </c>
      <c r="K752" s="6">
        <v>0</v>
      </c>
      <c r="L752" s="7" t="e">
        <f t="shared" si="45"/>
        <v>#DIV/0!</v>
      </c>
      <c r="M752" s="6">
        <v>0</v>
      </c>
      <c r="N752" s="7" t="e">
        <f t="shared" si="46"/>
        <v>#DIV/0!</v>
      </c>
      <c r="O752" s="8">
        <f t="shared" si="47"/>
        <v>0</v>
      </c>
      <c r="P752" s="6">
        <v>0</v>
      </c>
    </row>
    <row r="753" spans="1:16" x14ac:dyDescent="0.25">
      <c r="A753" s="4">
        <v>112</v>
      </c>
      <c r="B753" s="4">
        <v>1720</v>
      </c>
      <c r="C753" s="4">
        <v>60904</v>
      </c>
      <c r="D753" s="5" t="s">
        <v>315</v>
      </c>
      <c r="E753" s="6">
        <v>0</v>
      </c>
      <c r="F753" s="6">
        <v>200000</v>
      </c>
      <c r="G753" s="6">
        <v>200000</v>
      </c>
      <c r="H753" s="6">
        <v>200000</v>
      </c>
      <c r="I753" s="6">
        <v>0</v>
      </c>
      <c r="J753" s="7">
        <f t="shared" si="44"/>
        <v>0</v>
      </c>
      <c r="K753" s="6">
        <v>0</v>
      </c>
      <c r="L753" s="7">
        <f t="shared" si="45"/>
        <v>0</v>
      </c>
      <c r="M753" s="6">
        <v>0</v>
      </c>
      <c r="N753" s="7" t="e">
        <f t="shared" si="46"/>
        <v>#DIV/0!</v>
      </c>
      <c r="O753" s="8">
        <f t="shared" si="47"/>
        <v>0</v>
      </c>
      <c r="P753" s="6">
        <v>200000</v>
      </c>
    </row>
    <row r="754" spans="1:16" x14ac:dyDescent="0.25">
      <c r="A754" s="4">
        <v>112</v>
      </c>
      <c r="B754" s="4">
        <v>1720</v>
      </c>
      <c r="C754" s="4">
        <v>62301</v>
      </c>
      <c r="D754" s="5" t="s">
        <v>316</v>
      </c>
      <c r="E754" s="6">
        <v>0</v>
      </c>
      <c r="F754" s="6">
        <v>0</v>
      </c>
      <c r="G754" s="6">
        <v>0</v>
      </c>
      <c r="H754" s="6">
        <v>0</v>
      </c>
      <c r="I754" s="6">
        <v>0</v>
      </c>
      <c r="J754" s="7" t="e">
        <f t="shared" si="44"/>
        <v>#DIV/0!</v>
      </c>
      <c r="K754" s="6">
        <v>0</v>
      </c>
      <c r="L754" s="7" t="e">
        <f t="shared" si="45"/>
        <v>#DIV/0!</v>
      </c>
      <c r="M754" s="6">
        <v>0</v>
      </c>
      <c r="N754" s="7" t="e">
        <f t="shared" si="46"/>
        <v>#DIV/0!</v>
      </c>
      <c r="O754" s="8">
        <f t="shared" si="47"/>
        <v>0</v>
      </c>
      <c r="P754" s="6">
        <v>0</v>
      </c>
    </row>
    <row r="755" spans="1:16" x14ac:dyDescent="0.25">
      <c r="A755" s="4">
        <v>112</v>
      </c>
      <c r="B755" s="4">
        <v>1720</v>
      </c>
      <c r="C755" s="4">
        <v>62501</v>
      </c>
      <c r="D755" s="5" t="s">
        <v>317</v>
      </c>
      <c r="E755" s="6">
        <v>0</v>
      </c>
      <c r="F755" s="6">
        <v>54000</v>
      </c>
      <c r="G755" s="6">
        <v>54000</v>
      </c>
      <c r="H755" s="6">
        <v>54000</v>
      </c>
      <c r="I755" s="6">
        <v>0</v>
      </c>
      <c r="J755" s="7">
        <f t="shared" si="44"/>
        <v>0</v>
      </c>
      <c r="K755" s="6">
        <v>0</v>
      </c>
      <c r="L755" s="7">
        <f t="shared" si="45"/>
        <v>0</v>
      </c>
      <c r="M755" s="6">
        <v>0</v>
      </c>
      <c r="N755" s="7" t="e">
        <f t="shared" si="46"/>
        <v>#DIV/0!</v>
      </c>
      <c r="O755" s="8">
        <f t="shared" si="47"/>
        <v>0</v>
      </c>
      <c r="P755" s="6">
        <v>54000</v>
      </c>
    </row>
    <row r="756" spans="1:16" x14ac:dyDescent="0.25">
      <c r="A756" s="4">
        <v>112</v>
      </c>
      <c r="B756" s="4">
        <v>1720</v>
      </c>
      <c r="C756" s="4">
        <v>62700</v>
      </c>
      <c r="D756" s="5" t="s">
        <v>124</v>
      </c>
      <c r="E756" s="6">
        <v>0</v>
      </c>
      <c r="F756" s="6">
        <v>0</v>
      </c>
      <c r="G756" s="6">
        <v>0</v>
      </c>
      <c r="H756" s="6">
        <v>0</v>
      </c>
      <c r="I756" s="6">
        <v>0</v>
      </c>
      <c r="J756" s="7" t="e">
        <f t="shared" si="44"/>
        <v>#DIV/0!</v>
      </c>
      <c r="K756" s="6">
        <v>0</v>
      </c>
      <c r="L756" s="7" t="e">
        <f t="shared" si="45"/>
        <v>#DIV/0!</v>
      </c>
      <c r="M756" s="6">
        <v>0</v>
      </c>
      <c r="N756" s="7" t="e">
        <f t="shared" si="46"/>
        <v>#DIV/0!</v>
      </c>
      <c r="O756" s="8">
        <f t="shared" si="47"/>
        <v>0</v>
      </c>
      <c r="P756" s="6">
        <v>0</v>
      </c>
    </row>
    <row r="757" spans="1:16" x14ac:dyDescent="0.25">
      <c r="A757" s="4">
        <v>112</v>
      </c>
      <c r="B757" s="4">
        <v>1720</v>
      </c>
      <c r="C757" s="4">
        <v>63200</v>
      </c>
      <c r="D757" s="5" t="s">
        <v>318</v>
      </c>
      <c r="E757" s="6">
        <v>0</v>
      </c>
      <c r="F757" s="6">
        <v>0</v>
      </c>
      <c r="G757" s="6">
        <v>0</v>
      </c>
      <c r="H757" s="6">
        <v>0</v>
      </c>
      <c r="I757" s="6">
        <v>0</v>
      </c>
      <c r="J757" s="7" t="e">
        <f t="shared" si="44"/>
        <v>#DIV/0!</v>
      </c>
      <c r="K757" s="6">
        <v>0</v>
      </c>
      <c r="L757" s="7" t="e">
        <f t="shared" si="45"/>
        <v>#DIV/0!</v>
      </c>
      <c r="M757" s="6">
        <v>0</v>
      </c>
      <c r="N757" s="7" t="e">
        <f t="shared" si="46"/>
        <v>#DIV/0!</v>
      </c>
      <c r="O757" s="8">
        <f t="shared" si="47"/>
        <v>0</v>
      </c>
      <c r="P757" s="6">
        <v>0</v>
      </c>
    </row>
    <row r="758" spans="1:16" x14ac:dyDescent="0.25">
      <c r="A758" s="4">
        <v>112</v>
      </c>
      <c r="B758" s="4">
        <v>4910</v>
      </c>
      <c r="C758" s="4">
        <v>12000</v>
      </c>
      <c r="D758" s="5" t="s">
        <v>319</v>
      </c>
      <c r="E758" s="6">
        <v>17646.95</v>
      </c>
      <c r="F758" s="6">
        <v>0</v>
      </c>
      <c r="G758" s="6">
        <v>0</v>
      </c>
      <c r="H758" s="6">
        <v>17646.95</v>
      </c>
      <c r="I758" s="6">
        <v>0</v>
      </c>
      <c r="J758" s="7">
        <f t="shared" si="44"/>
        <v>0</v>
      </c>
      <c r="K758" s="6">
        <v>0</v>
      </c>
      <c r="L758" s="7">
        <f t="shared" si="45"/>
        <v>0</v>
      </c>
      <c r="M758" s="6">
        <v>0</v>
      </c>
      <c r="N758" s="7" t="e">
        <f t="shared" si="46"/>
        <v>#DIV/0!</v>
      </c>
      <c r="O758" s="8">
        <f t="shared" si="47"/>
        <v>0</v>
      </c>
      <c r="P758" s="6">
        <v>17646.95</v>
      </c>
    </row>
    <row r="759" spans="1:16" x14ac:dyDescent="0.25">
      <c r="A759" s="4">
        <v>112</v>
      </c>
      <c r="B759" s="4">
        <v>4910</v>
      </c>
      <c r="C759" s="4">
        <v>12006</v>
      </c>
      <c r="D759" s="5" t="s">
        <v>15</v>
      </c>
      <c r="E759" s="6">
        <v>2088.81</v>
      </c>
      <c r="F759" s="6">
        <v>0</v>
      </c>
      <c r="G759" s="6">
        <v>0</v>
      </c>
      <c r="H759" s="6">
        <v>2088.81</v>
      </c>
      <c r="I759" s="6">
        <v>0</v>
      </c>
      <c r="J759" s="7">
        <f t="shared" si="44"/>
        <v>0</v>
      </c>
      <c r="K759" s="6">
        <v>0</v>
      </c>
      <c r="L759" s="7">
        <f t="shared" si="45"/>
        <v>0</v>
      </c>
      <c r="M759" s="6">
        <v>0</v>
      </c>
      <c r="N759" s="7" t="e">
        <f t="shared" si="46"/>
        <v>#DIV/0!</v>
      </c>
      <c r="O759" s="8">
        <f t="shared" si="47"/>
        <v>0</v>
      </c>
      <c r="P759" s="6">
        <v>2088.81</v>
      </c>
    </row>
    <row r="760" spans="1:16" x14ac:dyDescent="0.25">
      <c r="A760" s="4">
        <v>112</v>
      </c>
      <c r="B760" s="4">
        <v>4910</v>
      </c>
      <c r="C760" s="4">
        <v>12100</v>
      </c>
      <c r="D760" s="5" t="s">
        <v>16</v>
      </c>
      <c r="E760" s="6">
        <v>14011.63</v>
      </c>
      <c r="F760" s="6">
        <v>0</v>
      </c>
      <c r="G760" s="6">
        <v>0</v>
      </c>
      <c r="H760" s="6">
        <v>14011.63</v>
      </c>
      <c r="I760" s="6">
        <v>0</v>
      </c>
      <c r="J760" s="7">
        <f t="shared" si="44"/>
        <v>0</v>
      </c>
      <c r="K760" s="6">
        <v>0</v>
      </c>
      <c r="L760" s="7">
        <f t="shared" si="45"/>
        <v>0</v>
      </c>
      <c r="M760" s="6">
        <v>0</v>
      </c>
      <c r="N760" s="7" t="e">
        <f t="shared" si="46"/>
        <v>#DIV/0!</v>
      </c>
      <c r="O760" s="8">
        <f t="shared" si="47"/>
        <v>0</v>
      </c>
      <c r="P760" s="6">
        <v>14011.63</v>
      </c>
    </row>
    <row r="761" spans="1:16" x14ac:dyDescent="0.25">
      <c r="A761" s="4">
        <v>112</v>
      </c>
      <c r="B761" s="4">
        <v>4910</v>
      </c>
      <c r="C761" s="4">
        <v>12101</v>
      </c>
      <c r="D761" s="5" t="s">
        <v>17</v>
      </c>
      <c r="E761" s="6">
        <v>40950.44</v>
      </c>
      <c r="F761" s="6">
        <v>0</v>
      </c>
      <c r="G761" s="6">
        <v>0</v>
      </c>
      <c r="H761" s="6">
        <v>40950.44</v>
      </c>
      <c r="I761" s="6">
        <v>0</v>
      </c>
      <c r="J761" s="7">
        <f t="shared" si="44"/>
        <v>0</v>
      </c>
      <c r="K761" s="6">
        <v>0</v>
      </c>
      <c r="L761" s="7">
        <f t="shared" si="45"/>
        <v>0</v>
      </c>
      <c r="M761" s="6">
        <v>0</v>
      </c>
      <c r="N761" s="7" t="e">
        <f t="shared" si="46"/>
        <v>#DIV/0!</v>
      </c>
      <c r="O761" s="8">
        <f t="shared" si="47"/>
        <v>0</v>
      </c>
      <c r="P761" s="6">
        <v>40950.44</v>
      </c>
    </row>
    <row r="762" spans="1:16" x14ac:dyDescent="0.25">
      <c r="A762" s="4">
        <v>112</v>
      </c>
      <c r="B762" s="4">
        <v>4910</v>
      </c>
      <c r="C762" s="4">
        <v>15000</v>
      </c>
      <c r="D762" s="5" t="s">
        <v>18</v>
      </c>
      <c r="E762" s="6">
        <v>6934.34</v>
      </c>
      <c r="F762" s="6">
        <v>0</v>
      </c>
      <c r="G762" s="6">
        <v>0</v>
      </c>
      <c r="H762" s="6">
        <v>6934.34</v>
      </c>
      <c r="I762" s="6">
        <v>0</v>
      </c>
      <c r="J762" s="7">
        <f t="shared" si="44"/>
        <v>0</v>
      </c>
      <c r="K762" s="6">
        <v>0</v>
      </c>
      <c r="L762" s="7">
        <f t="shared" si="45"/>
        <v>0</v>
      </c>
      <c r="M762" s="6">
        <v>0</v>
      </c>
      <c r="N762" s="7" t="e">
        <f t="shared" si="46"/>
        <v>#DIV/0!</v>
      </c>
      <c r="O762" s="8">
        <f t="shared" si="47"/>
        <v>0</v>
      </c>
      <c r="P762" s="6">
        <v>6934.34</v>
      </c>
    </row>
    <row r="763" spans="1:16" x14ac:dyDescent="0.25">
      <c r="A763" s="4">
        <v>112</v>
      </c>
      <c r="B763" s="4">
        <v>4910</v>
      </c>
      <c r="C763" s="4">
        <v>16000</v>
      </c>
      <c r="D763" s="5" t="s">
        <v>19</v>
      </c>
      <c r="E763" s="6">
        <v>17802.18</v>
      </c>
      <c r="F763" s="6">
        <v>0</v>
      </c>
      <c r="G763" s="6">
        <v>0</v>
      </c>
      <c r="H763" s="6">
        <v>17802.18</v>
      </c>
      <c r="I763" s="6">
        <v>0</v>
      </c>
      <c r="J763" s="7">
        <f t="shared" si="44"/>
        <v>0</v>
      </c>
      <c r="K763" s="6">
        <v>0</v>
      </c>
      <c r="L763" s="7">
        <f t="shared" si="45"/>
        <v>0</v>
      </c>
      <c r="M763" s="6">
        <v>0</v>
      </c>
      <c r="N763" s="7" t="e">
        <f t="shared" si="46"/>
        <v>#DIV/0!</v>
      </c>
      <c r="O763" s="8">
        <f t="shared" si="47"/>
        <v>0</v>
      </c>
      <c r="P763" s="6">
        <v>17802.18</v>
      </c>
    </row>
    <row r="764" spans="1:16" x14ac:dyDescent="0.25">
      <c r="A764" s="4">
        <v>112</v>
      </c>
      <c r="B764" s="4">
        <v>4910</v>
      </c>
      <c r="C764" s="4">
        <v>22706</v>
      </c>
      <c r="D764" s="5" t="s">
        <v>124</v>
      </c>
      <c r="E764" s="6">
        <v>374637</v>
      </c>
      <c r="F764" s="6">
        <v>0</v>
      </c>
      <c r="G764" s="6">
        <v>0</v>
      </c>
      <c r="H764" s="6">
        <v>374637</v>
      </c>
      <c r="I764" s="6">
        <v>0</v>
      </c>
      <c r="J764" s="7">
        <f t="shared" si="44"/>
        <v>0</v>
      </c>
      <c r="K764" s="6">
        <v>0</v>
      </c>
      <c r="L764" s="7">
        <f t="shared" si="45"/>
        <v>0</v>
      </c>
      <c r="M764" s="6">
        <v>0</v>
      </c>
      <c r="N764" s="7" t="e">
        <f t="shared" si="46"/>
        <v>#DIV/0!</v>
      </c>
      <c r="O764" s="8">
        <f t="shared" si="47"/>
        <v>0</v>
      </c>
      <c r="P764" s="6">
        <v>374637</v>
      </c>
    </row>
    <row r="765" spans="1:16" x14ac:dyDescent="0.25">
      <c r="A765" s="4">
        <v>112</v>
      </c>
      <c r="B765" s="4">
        <v>4910</v>
      </c>
      <c r="C765" s="4">
        <v>62300</v>
      </c>
      <c r="D765" s="5" t="s">
        <v>320</v>
      </c>
      <c r="E765" s="6">
        <v>0</v>
      </c>
      <c r="F765" s="6">
        <v>0</v>
      </c>
      <c r="G765" s="6">
        <v>227959.7</v>
      </c>
      <c r="H765" s="6">
        <v>227959.7</v>
      </c>
      <c r="I765" s="6">
        <v>0</v>
      </c>
      <c r="J765" s="7">
        <f t="shared" si="44"/>
        <v>0</v>
      </c>
      <c r="K765" s="6">
        <v>0</v>
      </c>
      <c r="L765" s="7">
        <f t="shared" si="45"/>
        <v>0</v>
      </c>
      <c r="M765" s="6">
        <v>0</v>
      </c>
      <c r="N765" s="7" t="e">
        <f t="shared" si="46"/>
        <v>#DIV/0!</v>
      </c>
      <c r="O765" s="8">
        <f t="shared" si="47"/>
        <v>0</v>
      </c>
      <c r="P765" s="6">
        <v>0</v>
      </c>
    </row>
    <row r="766" spans="1:16" x14ac:dyDescent="0.25">
      <c r="A766" s="4">
        <v>113</v>
      </c>
      <c r="B766" s="4">
        <v>2310</v>
      </c>
      <c r="C766" s="4">
        <v>10100</v>
      </c>
      <c r="D766" s="5" t="s">
        <v>34</v>
      </c>
      <c r="E766" s="6">
        <v>83994.86</v>
      </c>
      <c r="F766" s="6">
        <v>0</v>
      </c>
      <c r="G766" s="6">
        <v>0</v>
      </c>
      <c r="H766" s="6">
        <v>83994.86</v>
      </c>
      <c r="I766" s="6">
        <v>40589.9</v>
      </c>
      <c r="J766" s="7">
        <f t="shared" si="44"/>
        <v>0.48324266508688746</v>
      </c>
      <c r="K766" s="6">
        <v>40589.9</v>
      </c>
      <c r="L766" s="7">
        <f t="shared" si="45"/>
        <v>0.48324266508688746</v>
      </c>
      <c r="M766" s="6">
        <v>40589.9</v>
      </c>
      <c r="N766" s="7">
        <f t="shared" si="46"/>
        <v>1</v>
      </c>
      <c r="O766" s="8">
        <f t="shared" si="47"/>
        <v>0</v>
      </c>
      <c r="P766" s="6">
        <v>43404.959999999999</v>
      </c>
    </row>
    <row r="767" spans="1:16" x14ac:dyDescent="0.25">
      <c r="A767" s="4">
        <v>113</v>
      </c>
      <c r="B767" s="4">
        <v>2310</v>
      </c>
      <c r="C767" s="4">
        <v>13000</v>
      </c>
      <c r="D767" s="5" t="s">
        <v>321</v>
      </c>
      <c r="E767" s="6">
        <v>242614.85</v>
      </c>
      <c r="F767" s="6">
        <v>0</v>
      </c>
      <c r="G767" s="6">
        <v>0</v>
      </c>
      <c r="H767" s="6">
        <v>242614.85</v>
      </c>
      <c r="I767" s="6">
        <v>54271.34</v>
      </c>
      <c r="J767" s="7">
        <f t="shared" si="44"/>
        <v>0.22369339716839259</v>
      </c>
      <c r="K767" s="6">
        <v>54271.34</v>
      </c>
      <c r="L767" s="7">
        <f t="shared" si="45"/>
        <v>0.22369339716839259</v>
      </c>
      <c r="M767" s="6">
        <v>54271.34</v>
      </c>
      <c r="N767" s="7">
        <f t="shared" si="46"/>
        <v>1</v>
      </c>
      <c r="O767" s="8">
        <f t="shared" si="47"/>
        <v>0</v>
      </c>
      <c r="P767" s="6">
        <v>188343.51</v>
      </c>
    </row>
    <row r="768" spans="1:16" x14ac:dyDescent="0.25">
      <c r="A768" s="4">
        <v>113</v>
      </c>
      <c r="B768" s="4">
        <v>2310</v>
      </c>
      <c r="C768" s="4">
        <v>13002</v>
      </c>
      <c r="D768" s="5" t="s">
        <v>322</v>
      </c>
      <c r="E768" s="6">
        <v>254857.33</v>
      </c>
      <c r="F768" s="6">
        <v>0</v>
      </c>
      <c r="G768" s="6">
        <v>0</v>
      </c>
      <c r="H768" s="6">
        <v>254857.33</v>
      </c>
      <c r="I768" s="6">
        <v>50854.28</v>
      </c>
      <c r="J768" s="7">
        <f t="shared" si="44"/>
        <v>0.19954018979952431</v>
      </c>
      <c r="K768" s="6">
        <v>50854.28</v>
      </c>
      <c r="L768" s="7">
        <f t="shared" si="45"/>
        <v>0.19954018979952431</v>
      </c>
      <c r="M768" s="6">
        <v>50854.28</v>
      </c>
      <c r="N768" s="7">
        <f t="shared" si="46"/>
        <v>1</v>
      </c>
      <c r="O768" s="8">
        <f t="shared" si="47"/>
        <v>0</v>
      </c>
      <c r="P768" s="6">
        <v>204003.05</v>
      </c>
    </row>
    <row r="769" spans="1:16" x14ac:dyDescent="0.25">
      <c r="A769" s="4">
        <v>113</v>
      </c>
      <c r="B769" s="4">
        <v>2310</v>
      </c>
      <c r="C769" s="4">
        <v>13100</v>
      </c>
      <c r="D769" s="5" t="s">
        <v>41</v>
      </c>
      <c r="E769" s="6">
        <v>527984.62</v>
      </c>
      <c r="F769" s="6">
        <v>0</v>
      </c>
      <c r="G769" s="6">
        <v>0</v>
      </c>
      <c r="H769" s="6">
        <v>527984.62</v>
      </c>
      <c r="I769" s="6">
        <v>106826.29</v>
      </c>
      <c r="J769" s="7">
        <f t="shared" si="44"/>
        <v>0.20232841252080411</v>
      </c>
      <c r="K769" s="6">
        <v>106826.29</v>
      </c>
      <c r="L769" s="7">
        <f t="shared" si="45"/>
        <v>0.20232841252080411</v>
      </c>
      <c r="M769" s="6">
        <v>106826.29</v>
      </c>
      <c r="N769" s="7">
        <f t="shared" si="46"/>
        <v>1</v>
      </c>
      <c r="O769" s="8">
        <f t="shared" si="47"/>
        <v>0</v>
      </c>
      <c r="P769" s="6">
        <v>421158.33</v>
      </c>
    </row>
    <row r="770" spans="1:16" x14ac:dyDescent="0.25">
      <c r="A770" s="4">
        <v>113</v>
      </c>
      <c r="B770" s="4">
        <v>2310</v>
      </c>
      <c r="C770" s="4">
        <v>16000</v>
      </c>
      <c r="D770" s="5" t="s">
        <v>19</v>
      </c>
      <c r="E770" s="6">
        <v>324786.62</v>
      </c>
      <c r="F770" s="6">
        <v>0</v>
      </c>
      <c r="G770" s="6">
        <v>0</v>
      </c>
      <c r="H770" s="6">
        <v>324786.62</v>
      </c>
      <c r="I770" s="6">
        <v>94497.18</v>
      </c>
      <c r="J770" s="7">
        <f t="shared" si="44"/>
        <v>0.29095157922453824</v>
      </c>
      <c r="K770" s="6">
        <v>94497.18</v>
      </c>
      <c r="L770" s="7">
        <f t="shared" si="45"/>
        <v>0.29095157922453824</v>
      </c>
      <c r="M770" s="6">
        <v>70891.820000000007</v>
      </c>
      <c r="N770" s="7">
        <f t="shared" si="46"/>
        <v>0.75020037634985526</v>
      </c>
      <c r="O770" s="8">
        <f t="shared" si="47"/>
        <v>23605.359999999986</v>
      </c>
      <c r="P770" s="6">
        <v>230289.44</v>
      </c>
    </row>
    <row r="771" spans="1:16" x14ac:dyDescent="0.25">
      <c r="A771" s="4">
        <v>113</v>
      </c>
      <c r="B771" s="4">
        <v>2310</v>
      </c>
      <c r="C771" s="4">
        <v>20300</v>
      </c>
      <c r="D771" s="5" t="s">
        <v>323</v>
      </c>
      <c r="E771" s="6">
        <v>580.79999999999995</v>
      </c>
      <c r="F771" s="6">
        <v>0</v>
      </c>
      <c r="G771" s="6">
        <v>0</v>
      </c>
      <c r="H771" s="6">
        <v>580.79999999999995</v>
      </c>
      <c r="I771" s="6">
        <v>0</v>
      </c>
      <c r="J771" s="7">
        <f t="shared" si="44"/>
        <v>0</v>
      </c>
      <c r="K771" s="6">
        <v>0</v>
      </c>
      <c r="L771" s="7">
        <f t="shared" si="45"/>
        <v>0</v>
      </c>
      <c r="M771" s="6">
        <v>0</v>
      </c>
      <c r="N771" s="7" t="e">
        <f t="shared" si="46"/>
        <v>#DIV/0!</v>
      </c>
      <c r="O771" s="8">
        <f t="shared" si="47"/>
        <v>0</v>
      </c>
      <c r="P771" s="6">
        <v>580.79999999999995</v>
      </c>
    </row>
    <row r="772" spans="1:16" x14ac:dyDescent="0.25">
      <c r="A772" s="4">
        <v>113</v>
      </c>
      <c r="B772" s="4">
        <v>2310</v>
      </c>
      <c r="C772" s="4">
        <v>20500</v>
      </c>
      <c r="D772" s="5" t="s">
        <v>20</v>
      </c>
      <c r="E772" s="6">
        <v>1254.46</v>
      </c>
      <c r="F772" s="6">
        <v>0</v>
      </c>
      <c r="G772" s="6">
        <v>0</v>
      </c>
      <c r="H772" s="6">
        <v>1254.46</v>
      </c>
      <c r="I772" s="6">
        <v>1254.53</v>
      </c>
      <c r="J772" s="7">
        <f t="shared" ref="J772:J835" si="48">I772/H772</f>
        <v>1.0000558009023803</v>
      </c>
      <c r="K772" s="6">
        <v>0</v>
      </c>
      <c r="L772" s="7">
        <f t="shared" ref="L772:L835" si="49">K772/H772</f>
        <v>0</v>
      </c>
      <c r="M772" s="6">
        <v>0</v>
      </c>
      <c r="N772" s="7" t="e">
        <f t="shared" ref="N772:N835" si="50">M772/K772</f>
        <v>#DIV/0!</v>
      </c>
      <c r="O772" s="8">
        <f t="shared" ref="O772:O835" si="51">K772-M772</f>
        <v>0</v>
      </c>
      <c r="P772" s="6">
        <v>-6087.29</v>
      </c>
    </row>
    <row r="773" spans="1:16" x14ac:dyDescent="0.25">
      <c r="A773" s="4">
        <v>113</v>
      </c>
      <c r="B773" s="4">
        <v>2310</v>
      </c>
      <c r="C773" s="4">
        <v>21201</v>
      </c>
      <c r="D773" s="5" t="s">
        <v>73</v>
      </c>
      <c r="E773" s="6">
        <v>6007.37</v>
      </c>
      <c r="F773" s="6">
        <v>0</v>
      </c>
      <c r="G773" s="6">
        <v>0</v>
      </c>
      <c r="H773" s="6">
        <v>6007.37</v>
      </c>
      <c r="I773" s="6">
        <v>2503.0700000000002</v>
      </c>
      <c r="J773" s="7">
        <f t="shared" si="48"/>
        <v>0.41666652794817038</v>
      </c>
      <c r="K773" s="6">
        <v>590.22</v>
      </c>
      <c r="L773" s="7">
        <f t="shared" si="49"/>
        <v>9.8249317088842547E-2</v>
      </c>
      <c r="M773" s="6">
        <v>590.22</v>
      </c>
      <c r="N773" s="7">
        <f t="shared" si="50"/>
        <v>1</v>
      </c>
      <c r="O773" s="8">
        <f t="shared" si="51"/>
        <v>0</v>
      </c>
      <c r="P773" s="6">
        <v>3504.3</v>
      </c>
    </row>
    <row r="774" spans="1:16" x14ac:dyDescent="0.25">
      <c r="A774" s="4">
        <v>113</v>
      </c>
      <c r="B774" s="4">
        <v>2310</v>
      </c>
      <c r="C774" s="4">
        <v>22001</v>
      </c>
      <c r="D774" s="5" t="s">
        <v>64</v>
      </c>
      <c r="E774" s="6">
        <v>5569.68</v>
      </c>
      <c r="F774" s="6">
        <v>0</v>
      </c>
      <c r="G774" s="6">
        <v>0</v>
      </c>
      <c r="H774" s="6">
        <v>5569.68</v>
      </c>
      <c r="I774" s="6">
        <v>0</v>
      </c>
      <c r="J774" s="7">
        <f t="shared" si="48"/>
        <v>0</v>
      </c>
      <c r="K774" s="6">
        <v>0</v>
      </c>
      <c r="L774" s="7">
        <f t="shared" si="49"/>
        <v>0</v>
      </c>
      <c r="M774" s="6">
        <v>0</v>
      </c>
      <c r="N774" s="7" t="e">
        <f t="shared" si="50"/>
        <v>#DIV/0!</v>
      </c>
      <c r="O774" s="8">
        <f t="shared" si="51"/>
        <v>0</v>
      </c>
      <c r="P774" s="6">
        <v>5569.68</v>
      </c>
    </row>
    <row r="775" spans="1:16" x14ac:dyDescent="0.25">
      <c r="A775" s="4">
        <v>113</v>
      </c>
      <c r="B775" s="4">
        <v>2310</v>
      </c>
      <c r="C775" s="4">
        <v>22002</v>
      </c>
      <c r="D775" s="5" t="s">
        <v>45</v>
      </c>
      <c r="E775" s="6">
        <v>1766.6</v>
      </c>
      <c r="F775" s="6">
        <v>0</v>
      </c>
      <c r="G775" s="6">
        <v>0</v>
      </c>
      <c r="H775" s="6">
        <v>1766.6</v>
      </c>
      <c r="I775" s="6">
        <v>0</v>
      </c>
      <c r="J775" s="7">
        <f t="shared" si="48"/>
        <v>0</v>
      </c>
      <c r="K775" s="6">
        <v>0</v>
      </c>
      <c r="L775" s="7">
        <f t="shared" si="49"/>
        <v>0</v>
      </c>
      <c r="M775" s="6">
        <v>0</v>
      </c>
      <c r="N775" s="7" t="e">
        <f t="shared" si="50"/>
        <v>#DIV/0!</v>
      </c>
      <c r="O775" s="8">
        <f t="shared" si="51"/>
        <v>0</v>
      </c>
      <c r="P775" s="6">
        <v>1766.6</v>
      </c>
    </row>
    <row r="776" spans="1:16" x14ac:dyDescent="0.25">
      <c r="A776" s="4">
        <v>113</v>
      </c>
      <c r="B776" s="4">
        <v>2310</v>
      </c>
      <c r="C776" s="4">
        <v>22100</v>
      </c>
      <c r="D776" s="5" t="s">
        <v>75</v>
      </c>
      <c r="E776" s="6">
        <v>106005.43</v>
      </c>
      <c r="F776" s="6">
        <v>0</v>
      </c>
      <c r="G776" s="6">
        <v>0</v>
      </c>
      <c r="H776" s="6">
        <v>106005.43</v>
      </c>
      <c r="I776" s="6">
        <v>4888.16</v>
      </c>
      <c r="J776" s="7">
        <f t="shared" si="48"/>
        <v>4.6112354810503575E-2</v>
      </c>
      <c r="K776" s="6">
        <v>0</v>
      </c>
      <c r="L776" s="7">
        <f t="shared" si="49"/>
        <v>0</v>
      </c>
      <c r="M776" s="6">
        <v>0</v>
      </c>
      <c r="N776" s="7" t="e">
        <f t="shared" si="50"/>
        <v>#DIV/0!</v>
      </c>
      <c r="O776" s="8">
        <f t="shared" si="51"/>
        <v>0</v>
      </c>
      <c r="P776" s="6">
        <v>92367.27</v>
      </c>
    </row>
    <row r="777" spans="1:16" x14ac:dyDescent="0.25">
      <c r="A777" s="4">
        <v>113</v>
      </c>
      <c r="B777" s="4">
        <v>2310</v>
      </c>
      <c r="C777" s="4">
        <v>22101</v>
      </c>
      <c r="D777" s="5" t="s">
        <v>76</v>
      </c>
      <c r="E777" s="6">
        <v>6667.67</v>
      </c>
      <c r="F777" s="6">
        <v>0</v>
      </c>
      <c r="G777" s="6">
        <v>0</v>
      </c>
      <c r="H777" s="6">
        <v>6667.67</v>
      </c>
      <c r="I777" s="6">
        <v>6667.67</v>
      </c>
      <c r="J777" s="7">
        <f t="shared" si="48"/>
        <v>1</v>
      </c>
      <c r="K777" s="6">
        <v>0</v>
      </c>
      <c r="L777" s="7">
        <f t="shared" si="49"/>
        <v>0</v>
      </c>
      <c r="M777" s="6">
        <v>0</v>
      </c>
      <c r="N777" s="7" t="e">
        <f t="shared" si="50"/>
        <v>#DIV/0!</v>
      </c>
      <c r="O777" s="8">
        <f t="shared" si="51"/>
        <v>0</v>
      </c>
      <c r="P777" s="6">
        <v>0</v>
      </c>
    </row>
    <row r="778" spans="1:16" x14ac:dyDescent="0.25">
      <c r="A778" s="4">
        <v>113</v>
      </c>
      <c r="B778" s="4">
        <v>2310</v>
      </c>
      <c r="C778" s="4">
        <v>22102</v>
      </c>
      <c r="D778" s="5" t="s">
        <v>77</v>
      </c>
      <c r="E778" s="6">
        <v>1158.3900000000001</v>
      </c>
      <c r="F778" s="6">
        <v>0</v>
      </c>
      <c r="G778" s="6">
        <v>0</v>
      </c>
      <c r="H778" s="6">
        <v>1158.3900000000001</v>
      </c>
      <c r="I778" s="6">
        <v>257.07</v>
      </c>
      <c r="J778" s="7">
        <f t="shared" si="48"/>
        <v>0.22192007872996139</v>
      </c>
      <c r="K778" s="6">
        <v>0</v>
      </c>
      <c r="L778" s="7">
        <f t="shared" si="49"/>
        <v>0</v>
      </c>
      <c r="M778" s="6">
        <v>0</v>
      </c>
      <c r="N778" s="7" t="e">
        <f t="shared" si="50"/>
        <v>#DIV/0!</v>
      </c>
      <c r="O778" s="8">
        <f t="shared" si="51"/>
        <v>0</v>
      </c>
      <c r="P778" s="6">
        <v>-140.35</v>
      </c>
    </row>
    <row r="779" spans="1:16" x14ac:dyDescent="0.25">
      <c r="A779" s="4">
        <v>113</v>
      </c>
      <c r="B779" s="4">
        <v>2310</v>
      </c>
      <c r="C779" s="4">
        <v>22110</v>
      </c>
      <c r="D779" s="5" t="s">
        <v>155</v>
      </c>
      <c r="E779" s="6">
        <v>445.55</v>
      </c>
      <c r="F779" s="6">
        <v>0</v>
      </c>
      <c r="G779" s="6">
        <v>0</v>
      </c>
      <c r="H779" s="6">
        <v>445.55</v>
      </c>
      <c r="I779" s="6">
        <v>0</v>
      </c>
      <c r="J779" s="7">
        <f t="shared" si="48"/>
        <v>0</v>
      </c>
      <c r="K779" s="6">
        <v>0</v>
      </c>
      <c r="L779" s="7">
        <f t="shared" si="49"/>
        <v>0</v>
      </c>
      <c r="M779" s="6">
        <v>0</v>
      </c>
      <c r="N779" s="7" t="e">
        <f t="shared" si="50"/>
        <v>#DIV/0!</v>
      </c>
      <c r="O779" s="8">
        <f t="shared" si="51"/>
        <v>0</v>
      </c>
      <c r="P779" s="6">
        <v>445.55</v>
      </c>
    </row>
    <row r="780" spans="1:16" x14ac:dyDescent="0.25">
      <c r="A780" s="4">
        <v>113</v>
      </c>
      <c r="B780" s="4">
        <v>2310</v>
      </c>
      <c r="C780" s="4">
        <v>22501</v>
      </c>
      <c r="D780" s="5" t="s">
        <v>223</v>
      </c>
      <c r="E780" s="6">
        <v>500</v>
      </c>
      <c r="F780" s="6">
        <v>0</v>
      </c>
      <c r="G780" s="6">
        <v>0</v>
      </c>
      <c r="H780" s="6">
        <v>500</v>
      </c>
      <c r="I780" s="6">
        <v>0</v>
      </c>
      <c r="J780" s="7">
        <f t="shared" si="48"/>
        <v>0</v>
      </c>
      <c r="K780" s="6">
        <v>0</v>
      </c>
      <c r="L780" s="7">
        <f t="shared" si="49"/>
        <v>0</v>
      </c>
      <c r="M780" s="6">
        <v>0</v>
      </c>
      <c r="N780" s="7" t="e">
        <f t="shared" si="50"/>
        <v>#DIV/0!</v>
      </c>
      <c r="O780" s="8">
        <f t="shared" si="51"/>
        <v>0</v>
      </c>
      <c r="P780" s="6">
        <v>500</v>
      </c>
    </row>
    <row r="781" spans="1:16" x14ac:dyDescent="0.25">
      <c r="A781" s="4">
        <v>113</v>
      </c>
      <c r="B781" s="4">
        <v>2310</v>
      </c>
      <c r="C781" s="4">
        <v>22601</v>
      </c>
      <c r="D781" s="5" t="s">
        <v>21</v>
      </c>
      <c r="E781" s="6">
        <v>2746.7</v>
      </c>
      <c r="F781" s="6">
        <v>0</v>
      </c>
      <c r="G781" s="6">
        <v>0</v>
      </c>
      <c r="H781" s="6">
        <v>2746.7</v>
      </c>
      <c r="I781" s="6">
        <v>0</v>
      </c>
      <c r="J781" s="7">
        <f t="shared" si="48"/>
        <v>0</v>
      </c>
      <c r="K781" s="6">
        <v>0</v>
      </c>
      <c r="L781" s="7">
        <f t="shared" si="49"/>
        <v>0</v>
      </c>
      <c r="M781" s="6">
        <v>0</v>
      </c>
      <c r="N781" s="7" t="e">
        <f t="shared" si="50"/>
        <v>#DIV/0!</v>
      </c>
      <c r="O781" s="8">
        <f t="shared" si="51"/>
        <v>0</v>
      </c>
      <c r="P781" s="6">
        <v>2746.7</v>
      </c>
    </row>
    <row r="782" spans="1:16" x14ac:dyDescent="0.25">
      <c r="A782" s="4">
        <v>113</v>
      </c>
      <c r="B782" s="4">
        <v>2310</v>
      </c>
      <c r="C782" s="4">
        <v>22608</v>
      </c>
      <c r="D782" s="5" t="s">
        <v>90</v>
      </c>
      <c r="E782" s="6">
        <v>3628.55</v>
      </c>
      <c r="F782" s="6">
        <v>0</v>
      </c>
      <c r="G782" s="6">
        <v>0</v>
      </c>
      <c r="H782" s="6">
        <v>3628.55</v>
      </c>
      <c r="I782" s="6">
        <v>1250.6600000000001</v>
      </c>
      <c r="J782" s="7">
        <f t="shared" si="48"/>
        <v>0.34467211420539884</v>
      </c>
      <c r="K782" s="6">
        <v>0</v>
      </c>
      <c r="L782" s="7">
        <f t="shared" si="49"/>
        <v>0</v>
      </c>
      <c r="M782" s="6">
        <v>0</v>
      </c>
      <c r="N782" s="7" t="e">
        <f t="shared" si="50"/>
        <v>#DIV/0!</v>
      </c>
      <c r="O782" s="8">
        <f t="shared" si="51"/>
        <v>0</v>
      </c>
      <c r="P782" s="6">
        <v>2377.89</v>
      </c>
    </row>
    <row r="783" spans="1:16" x14ac:dyDescent="0.25">
      <c r="A783" s="4">
        <v>113</v>
      </c>
      <c r="B783" s="4">
        <v>2310</v>
      </c>
      <c r="C783" s="4">
        <v>22700</v>
      </c>
      <c r="D783" s="5" t="s">
        <v>81</v>
      </c>
      <c r="E783" s="6">
        <v>166120.92000000001</v>
      </c>
      <c r="F783" s="6">
        <v>0</v>
      </c>
      <c r="G783" s="6">
        <v>0</v>
      </c>
      <c r="H783" s="6">
        <v>166120.92000000001</v>
      </c>
      <c r="I783" s="6">
        <v>126694.89</v>
      </c>
      <c r="J783" s="7">
        <f t="shared" si="48"/>
        <v>0.76266667677978184</v>
      </c>
      <c r="K783" s="6">
        <v>21115.82</v>
      </c>
      <c r="L783" s="7">
        <f t="shared" si="49"/>
        <v>0.12711114289518743</v>
      </c>
      <c r="M783" s="6">
        <v>21115.82</v>
      </c>
      <c r="N783" s="7">
        <f t="shared" si="50"/>
        <v>1</v>
      </c>
      <c r="O783" s="8">
        <f t="shared" si="51"/>
        <v>0</v>
      </c>
      <c r="P783" s="6">
        <v>39426.03</v>
      </c>
    </row>
    <row r="784" spans="1:16" x14ac:dyDescent="0.25">
      <c r="A784" s="4">
        <v>113</v>
      </c>
      <c r="B784" s="4">
        <v>2310</v>
      </c>
      <c r="C784" s="4">
        <v>62303</v>
      </c>
      <c r="D784" s="5" t="s">
        <v>142</v>
      </c>
      <c r="E784" s="6">
        <v>5000</v>
      </c>
      <c r="F784" s="6">
        <v>0</v>
      </c>
      <c r="G784" s="6">
        <v>0</v>
      </c>
      <c r="H784" s="6">
        <v>5000</v>
      </c>
      <c r="I784" s="6">
        <v>0</v>
      </c>
      <c r="J784" s="7">
        <f t="shared" si="48"/>
        <v>0</v>
      </c>
      <c r="K784" s="6">
        <v>0</v>
      </c>
      <c r="L784" s="7">
        <f t="shared" si="49"/>
        <v>0</v>
      </c>
      <c r="M784" s="6">
        <v>0</v>
      </c>
      <c r="N784" s="7" t="e">
        <f t="shared" si="50"/>
        <v>#DIV/0!</v>
      </c>
      <c r="O784" s="8">
        <f t="shared" si="51"/>
        <v>0</v>
      </c>
      <c r="P784" s="6">
        <v>5000</v>
      </c>
    </row>
    <row r="785" spans="1:16" x14ac:dyDescent="0.25">
      <c r="A785" s="4">
        <v>113</v>
      </c>
      <c r="B785" s="4">
        <v>2310</v>
      </c>
      <c r="C785" s="4">
        <v>63200</v>
      </c>
      <c r="D785" s="5" t="s">
        <v>324</v>
      </c>
      <c r="E785" s="6">
        <v>0</v>
      </c>
      <c r="F785" s="6">
        <v>0</v>
      </c>
      <c r="G785" s="6">
        <v>0</v>
      </c>
      <c r="H785" s="6">
        <v>0</v>
      </c>
      <c r="I785" s="6">
        <v>0</v>
      </c>
      <c r="J785" s="7" t="e">
        <f t="shared" si="48"/>
        <v>#DIV/0!</v>
      </c>
      <c r="K785" s="6">
        <v>0</v>
      </c>
      <c r="L785" s="7" t="e">
        <f t="shared" si="49"/>
        <v>#DIV/0!</v>
      </c>
      <c r="M785" s="6">
        <v>0</v>
      </c>
      <c r="N785" s="7" t="e">
        <f t="shared" si="50"/>
        <v>#DIV/0!</v>
      </c>
      <c r="O785" s="8">
        <f t="shared" si="51"/>
        <v>0</v>
      </c>
      <c r="P785" s="6">
        <v>0</v>
      </c>
    </row>
    <row r="786" spans="1:16" x14ac:dyDescent="0.25">
      <c r="A786" s="4">
        <v>113</v>
      </c>
      <c r="B786" s="4">
        <v>2310</v>
      </c>
      <c r="C786" s="4">
        <v>63201</v>
      </c>
      <c r="D786" s="5" t="s">
        <v>325</v>
      </c>
      <c r="E786" s="6">
        <v>0</v>
      </c>
      <c r="F786" s="6">
        <v>0</v>
      </c>
      <c r="G786" s="6">
        <v>0</v>
      </c>
      <c r="H786" s="6">
        <v>0</v>
      </c>
      <c r="I786" s="6">
        <v>0</v>
      </c>
      <c r="J786" s="7" t="e">
        <f t="shared" si="48"/>
        <v>#DIV/0!</v>
      </c>
      <c r="K786" s="6">
        <v>0</v>
      </c>
      <c r="L786" s="7" t="e">
        <f t="shared" si="49"/>
        <v>#DIV/0!</v>
      </c>
      <c r="M786" s="6">
        <v>0</v>
      </c>
      <c r="N786" s="7" t="e">
        <f t="shared" si="50"/>
        <v>#DIV/0!</v>
      </c>
      <c r="O786" s="8">
        <f t="shared" si="51"/>
        <v>0</v>
      </c>
      <c r="P786" s="6">
        <v>0</v>
      </c>
    </row>
    <row r="787" spans="1:16" x14ac:dyDescent="0.25">
      <c r="A787" s="4">
        <v>113</v>
      </c>
      <c r="B787" s="4">
        <v>2311</v>
      </c>
      <c r="C787" s="4">
        <v>12003</v>
      </c>
      <c r="D787" s="5" t="s">
        <v>14</v>
      </c>
      <c r="E787" s="6">
        <v>11884.92</v>
      </c>
      <c r="F787" s="6">
        <v>0</v>
      </c>
      <c r="G787" s="6">
        <v>0</v>
      </c>
      <c r="H787" s="6">
        <v>11884.92</v>
      </c>
      <c r="I787" s="6">
        <v>0</v>
      </c>
      <c r="J787" s="7">
        <f t="shared" si="48"/>
        <v>0</v>
      </c>
      <c r="K787" s="6">
        <v>0</v>
      </c>
      <c r="L787" s="7">
        <f t="shared" si="49"/>
        <v>0</v>
      </c>
      <c r="M787" s="6">
        <v>0</v>
      </c>
      <c r="N787" s="7" t="e">
        <f t="shared" si="50"/>
        <v>#DIV/0!</v>
      </c>
      <c r="O787" s="8">
        <f t="shared" si="51"/>
        <v>0</v>
      </c>
      <c r="P787" s="6">
        <v>11884.92</v>
      </c>
    </row>
    <row r="788" spans="1:16" x14ac:dyDescent="0.25">
      <c r="A788" s="4">
        <v>113</v>
      </c>
      <c r="B788" s="4">
        <v>2311</v>
      </c>
      <c r="C788" s="4">
        <v>12006</v>
      </c>
      <c r="D788" s="5" t="s">
        <v>15</v>
      </c>
      <c r="E788" s="6">
        <v>3875.05</v>
      </c>
      <c r="F788" s="6">
        <v>0</v>
      </c>
      <c r="G788" s="6">
        <v>0</v>
      </c>
      <c r="H788" s="6">
        <v>3875.05</v>
      </c>
      <c r="I788" s="6">
        <v>0</v>
      </c>
      <c r="J788" s="7">
        <f t="shared" si="48"/>
        <v>0</v>
      </c>
      <c r="K788" s="6">
        <v>0</v>
      </c>
      <c r="L788" s="7">
        <f t="shared" si="49"/>
        <v>0</v>
      </c>
      <c r="M788" s="6">
        <v>0</v>
      </c>
      <c r="N788" s="7" t="e">
        <f t="shared" si="50"/>
        <v>#DIV/0!</v>
      </c>
      <c r="O788" s="8">
        <f t="shared" si="51"/>
        <v>0</v>
      </c>
      <c r="P788" s="6">
        <v>3875.05</v>
      </c>
    </row>
    <row r="789" spans="1:16" x14ac:dyDescent="0.25">
      <c r="A789" s="4">
        <v>113</v>
      </c>
      <c r="B789" s="4">
        <v>2311</v>
      </c>
      <c r="C789" s="4">
        <v>12100</v>
      </c>
      <c r="D789" s="5" t="s">
        <v>16</v>
      </c>
      <c r="E789" s="6">
        <v>6645.75</v>
      </c>
      <c r="F789" s="6">
        <v>0</v>
      </c>
      <c r="G789" s="6">
        <v>0</v>
      </c>
      <c r="H789" s="6">
        <v>6645.75</v>
      </c>
      <c r="I789" s="6">
        <v>0</v>
      </c>
      <c r="J789" s="7">
        <f t="shared" si="48"/>
        <v>0</v>
      </c>
      <c r="K789" s="6">
        <v>0</v>
      </c>
      <c r="L789" s="7">
        <f t="shared" si="49"/>
        <v>0</v>
      </c>
      <c r="M789" s="6">
        <v>0</v>
      </c>
      <c r="N789" s="7" t="e">
        <f t="shared" si="50"/>
        <v>#DIV/0!</v>
      </c>
      <c r="O789" s="8">
        <f t="shared" si="51"/>
        <v>0</v>
      </c>
      <c r="P789" s="6">
        <v>6645.75</v>
      </c>
    </row>
    <row r="790" spans="1:16" x14ac:dyDescent="0.25">
      <c r="A790" s="4">
        <v>113</v>
      </c>
      <c r="B790" s="4">
        <v>2311</v>
      </c>
      <c r="C790" s="4">
        <v>12101</v>
      </c>
      <c r="D790" s="5" t="s">
        <v>17</v>
      </c>
      <c r="E790" s="6">
        <v>25439.01</v>
      </c>
      <c r="F790" s="6">
        <v>0</v>
      </c>
      <c r="G790" s="6">
        <v>0</v>
      </c>
      <c r="H790" s="6">
        <v>25439.01</v>
      </c>
      <c r="I790" s="6">
        <v>0</v>
      </c>
      <c r="J790" s="7">
        <f t="shared" si="48"/>
        <v>0</v>
      </c>
      <c r="K790" s="6">
        <v>0</v>
      </c>
      <c r="L790" s="7">
        <f t="shared" si="49"/>
        <v>0</v>
      </c>
      <c r="M790" s="6">
        <v>0</v>
      </c>
      <c r="N790" s="7" t="e">
        <f t="shared" si="50"/>
        <v>#DIV/0!</v>
      </c>
      <c r="O790" s="8">
        <f t="shared" si="51"/>
        <v>0</v>
      </c>
      <c r="P790" s="6">
        <v>25439.01</v>
      </c>
    </row>
    <row r="791" spans="1:16" x14ac:dyDescent="0.25">
      <c r="A791" s="4">
        <v>113</v>
      </c>
      <c r="B791" s="4">
        <v>2311</v>
      </c>
      <c r="C791" s="4">
        <v>12103</v>
      </c>
      <c r="D791" s="5" t="s">
        <v>204</v>
      </c>
      <c r="E791" s="6">
        <v>17.41</v>
      </c>
      <c r="F791" s="6">
        <v>0</v>
      </c>
      <c r="G791" s="6">
        <v>0</v>
      </c>
      <c r="H791" s="6">
        <v>17.41</v>
      </c>
      <c r="I791" s="6">
        <v>0</v>
      </c>
      <c r="J791" s="7">
        <f t="shared" si="48"/>
        <v>0</v>
      </c>
      <c r="K791" s="6">
        <v>0</v>
      </c>
      <c r="L791" s="7">
        <f t="shared" si="49"/>
        <v>0</v>
      </c>
      <c r="M791" s="6">
        <v>0</v>
      </c>
      <c r="N791" s="7" t="e">
        <f t="shared" si="50"/>
        <v>#DIV/0!</v>
      </c>
      <c r="O791" s="8">
        <f t="shared" si="51"/>
        <v>0</v>
      </c>
      <c r="P791" s="6">
        <v>17.41</v>
      </c>
    </row>
    <row r="792" spans="1:16" x14ac:dyDescent="0.25">
      <c r="A792" s="4">
        <v>113</v>
      </c>
      <c r="B792" s="4">
        <v>2311</v>
      </c>
      <c r="C792" s="4">
        <v>13002</v>
      </c>
      <c r="D792" s="5" t="s">
        <v>272</v>
      </c>
      <c r="E792" s="6">
        <v>33251.879999999997</v>
      </c>
      <c r="F792" s="6">
        <v>0</v>
      </c>
      <c r="G792" s="6">
        <v>0</v>
      </c>
      <c r="H792" s="6">
        <v>33251.879999999997</v>
      </c>
      <c r="I792" s="6">
        <v>0</v>
      </c>
      <c r="J792" s="7">
        <f t="shared" si="48"/>
        <v>0</v>
      </c>
      <c r="K792" s="6">
        <v>0</v>
      </c>
      <c r="L792" s="7">
        <f t="shared" si="49"/>
        <v>0</v>
      </c>
      <c r="M792" s="6">
        <v>0</v>
      </c>
      <c r="N792" s="7" t="e">
        <f t="shared" si="50"/>
        <v>#DIV/0!</v>
      </c>
      <c r="O792" s="8">
        <f t="shared" si="51"/>
        <v>0</v>
      </c>
      <c r="P792" s="6">
        <v>33251.879999999997</v>
      </c>
    </row>
    <row r="793" spans="1:16" x14ac:dyDescent="0.25">
      <c r="A793" s="4">
        <v>113</v>
      </c>
      <c r="B793" s="4">
        <v>2311</v>
      </c>
      <c r="C793" s="4">
        <v>15000</v>
      </c>
      <c r="D793" s="5" t="s">
        <v>18</v>
      </c>
      <c r="E793" s="6">
        <v>2362.5100000000002</v>
      </c>
      <c r="F793" s="6">
        <v>0</v>
      </c>
      <c r="G793" s="6">
        <v>0</v>
      </c>
      <c r="H793" s="6">
        <v>2362.5100000000002</v>
      </c>
      <c r="I793" s="6">
        <v>0</v>
      </c>
      <c r="J793" s="7">
        <f t="shared" si="48"/>
        <v>0</v>
      </c>
      <c r="K793" s="6">
        <v>0</v>
      </c>
      <c r="L793" s="7">
        <f t="shared" si="49"/>
        <v>0</v>
      </c>
      <c r="M793" s="6">
        <v>0</v>
      </c>
      <c r="N793" s="7" t="e">
        <f t="shared" si="50"/>
        <v>#DIV/0!</v>
      </c>
      <c r="O793" s="8">
        <f t="shared" si="51"/>
        <v>0</v>
      </c>
      <c r="P793" s="6">
        <v>2362.5100000000002</v>
      </c>
    </row>
    <row r="794" spans="1:16" x14ac:dyDescent="0.25">
      <c r="A794" s="4">
        <v>113</v>
      </c>
      <c r="B794" s="4">
        <v>2311</v>
      </c>
      <c r="C794" s="4">
        <v>16000</v>
      </c>
      <c r="D794" s="5" t="s">
        <v>19</v>
      </c>
      <c r="E794" s="6">
        <v>32757.93</v>
      </c>
      <c r="F794" s="6">
        <v>0</v>
      </c>
      <c r="G794" s="6">
        <v>0</v>
      </c>
      <c r="H794" s="6">
        <v>32757.93</v>
      </c>
      <c r="I794" s="6">
        <v>0</v>
      </c>
      <c r="J794" s="7">
        <f t="shared" si="48"/>
        <v>0</v>
      </c>
      <c r="K794" s="6">
        <v>0</v>
      </c>
      <c r="L794" s="7">
        <f t="shared" si="49"/>
        <v>0</v>
      </c>
      <c r="M794" s="6">
        <v>0</v>
      </c>
      <c r="N794" s="7" t="e">
        <f t="shared" si="50"/>
        <v>#DIV/0!</v>
      </c>
      <c r="O794" s="8">
        <f t="shared" si="51"/>
        <v>0</v>
      </c>
      <c r="P794" s="6">
        <v>32757.93</v>
      </c>
    </row>
    <row r="795" spans="1:16" x14ac:dyDescent="0.25">
      <c r="A795" s="4">
        <v>113</v>
      </c>
      <c r="B795" s="4">
        <v>2311</v>
      </c>
      <c r="C795" s="4">
        <v>22300</v>
      </c>
      <c r="D795" s="5" t="s">
        <v>326</v>
      </c>
      <c r="E795" s="6">
        <v>15635.4</v>
      </c>
      <c r="F795" s="6">
        <v>0</v>
      </c>
      <c r="G795" s="6">
        <v>0</v>
      </c>
      <c r="H795" s="6">
        <v>15635.4</v>
      </c>
      <c r="I795" s="6">
        <v>1848</v>
      </c>
      <c r="J795" s="7">
        <f t="shared" si="48"/>
        <v>0.11819333051920641</v>
      </c>
      <c r="K795" s="6">
        <v>0</v>
      </c>
      <c r="L795" s="7">
        <f t="shared" si="49"/>
        <v>0</v>
      </c>
      <c r="M795" s="6">
        <v>0</v>
      </c>
      <c r="N795" s="7" t="e">
        <f t="shared" si="50"/>
        <v>#DIV/0!</v>
      </c>
      <c r="O795" s="8">
        <f t="shared" si="51"/>
        <v>0</v>
      </c>
      <c r="P795" s="6">
        <v>13787.4</v>
      </c>
    </row>
    <row r="796" spans="1:16" x14ac:dyDescent="0.25">
      <c r="A796" s="4">
        <v>113</v>
      </c>
      <c r="B796" s="4">
        <v>2311</v>
      </c>
      <c r="C796" s="4">
        <v>22723</v>
      </c>
      <c r="D796" s="5" t="s">
        <v>70</v>
      </c>
      <c r="E796" s="6">
        <v>95057.32</v>
      </c>
      <c r="F796" s="6">
        <v>0</v>
      </c>
      <c r="G796" s="6">
        <v>0</v>
      </c>
      <c r="H796" s="6">
        <v>95057.32</v>
      </c>
      <c r="I796" s="6">
        <v>11726.68</v>
      </c>
      <c r="J796" s="7">
        <f t="shared" si="48"/>
        <v>0.1233643027175603</v>
      </c>
      <c r="K796" s="6">
        <v>0</v>
      </c>
      <c r="L796" s="7">
        <f t="shared" si="49"/>
        <v>0</v>
      </c>
      <c r="M796" s="6">
        <v>0</v>
      </c>
      <c r="N796" s="7" t="e">
        <f t="shared" si="50"/>
        <v>#DIV/0!</v>
      </c>
      <c r="O796" s="8">
        <f t="shared" si="51"/>
        <v>0</v>
      </c>
      <c r="P796" s="6">
        <v>83330.64</v>
      </c>
    </row>
    <row r="797" spans="1:16" x14ac:dyDescent="0.25">
      <c r="A797" s="4">
        <v>113</v>
      </c>
      <c r="B797" s="4">
        <v>2311</v>
      </c>
      <c r="C797" s="4">
        <v>22725</v>
      </c>
      <c r="D797" s="5" t="s">
        <v>327</v>
      </c>
      <c r="E797" s="6">
        <v>330000</v>
      </c>
      <c r="F797" s="6">
        <v>0</v>
      </c>
      <c r="G797" s="6">
        <v>0</v>
      </c>
      <c r="H797" s="6">
        <v>330000</v>
      </c>
      <c r="I797" s="6">
        <v>300818.57</v>
      </c>
      <c r="J797" s="7">
        <f t="shared" si="48"/>
        <v>0.91157142424242421</v>
      </c>
      <c r="K797" s="6">
        <v>0</v>
      </c>
      <c r="L797" s="7">
        <f t="shared" si="49"/>
        <v>0</v>
      </c>
      <c r="M797" s="6">
        <v>0</v>
      </c>
      <c r="N797" s="7" t="e">
        <f t="shared" si="50"/>
        <v>#DIV/0!</v>
      </c>
      <c r="O797" s="8">
        <f t="shared" si="51"/>
        <v>0</v>
      </c>
      <c r="P797" s="6">
        <v>29181.43</v>
      </c>
    </row>
    <row r="798" spans="1:16" x14ac:dyDescent="0.25">
      <c r="A798" s="4">
        <v>113</v>
      </c>
      <c r="B798" s="4">
        <v>2311</v>
      </c>
      <c r="C798" s="4">
        <v>22726</v>
      </c>
      <c r="D798" s="5" t="s">
        <v>328</v>
      </c>
      <c r="E798" s="6">
        <v>42358.45</v>
      </c>
      <c r="F798" s="6">
        <v>0</v>
      </c>
      <c r="G798" s="6">
        <v>0</v>
      </c>
      <c r="H798" s="6">
        <v>42358.45</v>
      </c>
      <c r="I798" s="6">
        <v>0</v>
      </c>
      <c r="J798" s="7">
        <f t="shared" si="48"/>
        <v>0</v>
      </c>
      <c r="K798" s="6">
        <v>0</v>
      </c>
      <c r="L798" s="7">
        <f t="shared" si="49"/>
        <v>0</v>
      </c>
      <c r="M798" s="6">
        <v>0</v>
      </c>
      <c r="N798" s="7" t="e">
        <f t="shared" si="50"/>
        <v>#DIV/0!</v>
      </c>
      <c r="O798" s="8">
        <f t="shared" si="51"/>
        <v>0</v>
      </c>
      <c r="P798" s="6">
        <v>11295.75</v>
      </c>
    </row>
    <row r="799" spans="1:16" x14ac:dyDescent="0.25">
      <c r="A799" s="4">
        <v>113</v>
      </c>
      <c r="B799" s="4">
        <v>2311</v>
      </c>
      <c r="C799" s="4">
        <v>22727</v>
      </c>
      <c r="D799" s="5" t="s">
        <v>329</v>
      </c>
      <c r="E799" s="6">
        <v>120000</v>
      </c>
      <c r="F799" s="6">
        <v>0</v>
      </c>
      <c r="G799" s="6">
        <v>0</v>
      </c>
      <c r="H799" s="6">
        <v>120000</v>
      </c>
      <c r="I799" s="6">
        <v>76371.61</v>
      </c>
      <c r="J799" s="7">
        <f t="shared" si="48"/>
        <v>0.63643008333333329</v>
      </c>
      <c r="K799" s="6">
        <v>0</v>
      </c>
      <c r="L799" s="7">
        <f t="shared" si="49"/>
        <v>0</v>
      </c>
      <c r="M799" s="6">
        <v>0</v>
      </c>
      <c r="N799" s="7" t="e">
        <f t="shared" si="50"/>
        <v>#DIV/0!</v>
      </c>
      <c r="O799" s="8">
        <f t="shared" si="51"/>
        <v>0</v>
      </c>
      <c r="P799" s="6">
        <v>43628.39</v>
      </c>
    </row>
    <row r="800" spans="1:16" x14ac:dyDescent="0.25">
      <c r="A800" s="4">
        <v>113</v>
      </c>
      <c r="B800" s="4">
        <v>2311</v>
      </c>
      <c r="C800" s="4">
        <v>22729</v>
      </c>
      <c r="D800" s="5" t="s">
        <v>330</v>
      </c>
      <c r="E800" s="6">
        <v>177659.63</v>
      </c>
      <c r="F800" s="6">
        <v>0</v>
      </c>
      <c r="G800" s="6">
        <v>0</v>
      </c>
      <c r="H800" s="6">
        <v>177659.63</v>
      </c>
      <c r="I800" s="6">
        <v>24765</v>
      </c>
      <c r="J800" s="7">
        <f t="shared" si="48"/>
        <v>0.13939576481162322</v>
      </c>
      <c r="K800" s="6">
        <v>0</v>
      </c>
      <c r="L800" s="7">
        <f t="shared" si="49"/>
        <v>0</v>
      </c>
      <c r="M800" s="6">
        <v>0</v>
      </c>
      <c r="N800" s="7" t="e">
        <f t="shared" si="50"/>
        <v>#DIV/0!</v>
      </c>
      <c r="O800" s="8">
        <f t="shared" si="51"/>
        <v>0</v>
      </c>
      <c r="P800" s="6">
        <v>19649.91</v>
      </c>
    </row>
    <row r="801" spans="1:16" x14ac:dyDescent="0.25">
      <c r="A801" s="4">
        <v>113</v>
      </c>
      <c r="B801" s="4">
        <v>2311</v>
      </c>
      <c r="C801" s="4">
        <v>48001</v>
      </c>
      <c r="D801" s="5" t="s">
        <v>331</v>
      </c>
      <c r="E801" s="6">
        <v>39500</v>
      </c>
      <c r="F801" s="6">
        <v>0</v>
      </c>
      <c r="G801" s="6">
        <v>0</v>
      </c>
      <c r="H801" s="6">
        <v>39500</v>
      </c>
      <c r="I801" s="6">
        <v>0</v>
      </c>
      <c r="J801" s="7">
        <f t="shared" si="48"/>
        <v>0</v>
      </c>
      <c r="K801" s="6">
        <v>0</v>
      </c>
      <c r="L801" s="7">
        <f t="shared" si="49"/>
        <v>0</v>
      </c>
      <c r="M801" s="6">
        <v>0</v>
      </c>
      <c r="N801" s="7" t="e">
        <f t="shared" si="50"/>
        <v>#DIV/0!</v>
      </c>
      <c r="O801" s="8">
        <f t="shared" si="51"/>
        <v>0</v>
      </c>
      <c r="P801" s="6">
        <v>39500</v>
      </c>
    </row>
    <row r="802" spans="1:16" x14ac:dyDescent="0.25">
      <c r="A802" s="4">
        <v>113</v>
      </c>
      <c r="B802" s="4">
        <v>2311</v>
      </c>
      <c r="C802" s="4">
        <v>48002</v>
      </c>
      <c r="D802" s="5" t="s">
        <v>332</v>
      </c>
      <c r="E802" s="6">
        <v>20000</v>
      </c>
      <c r="F802" s="6">
        <v>0</v>
      </c>
      <c r="G802" s="6">
        <v>0</v>
      </c>
      <c r="H802" s="6">
        <v>20000</v>
      </c>
      <c r="I802" s="6">
        <v>0</v>
      </c>
      <c r="J802" s="7">
        <f t="shared" si="48"/>
        <v>0</v>
      </c>
      <c r="K802" s="6">
        <v>0</v>
      </c>
      <c r="L802" s="7">
        <f t="shared" si="49"/>
        <v>0</v>
      </c>
      <c r="M802" s="6">
        <v>0</v>
      </c>
      <c r="N802" s="7" t="e">
        <f t="shared" si="50"/>
        <v>#DIV/0!</v>
      </c>
      <c r="O802" s="8">
        <f t="shared" si="51"/>
        <v>0</v>
      </c>
      <c r="P802" s="6">
        <v>20000</v>
      </c>
    </row>
    <row r="803" spans="1:16" x14ac:dyDescent="0.25">
      <c r="A803" s="4">
        <v>113</v>
      </c>
      <c r="B803" s="4">
        <v>2311</v>
      </c>
      <c r="C803" s="4">
        <v>48003</v>
      </c>
      <c r="D803" s="5" t="s">
        <v>333</v>
      </c>
      <c r="E803" s="6">
        <v>54000</v>
      </c>
      <c r="F803" s="6">
        <v>0</v>
      </c>
      <c r="G803" s="6">
        <v>0</v>
      </c>
      <c r="H803" s="6">
        <v>54000</v>
      </c>
      <c r="I803" s="6">
        <v>0</v>
      </c>
      <c r="J803" s="7">
        <f t="shared" si="48"/>
        <v>0</v>
      </c>
      <c r="K803" s="6">
        <v>0</v>
      </c>
      <c r="L803" s="7">
        <f t="shared" si="49"/>
        <v>0</v>
      </c>
      <c r="M803" s="6">
        <v>0</v>
      </c>
      <c r="N803" s="7" t="e">
        <f t="shared" si="50"/>
        <v>#DIV/0!</v>
      </c>
      <c r="O803" s="8">
        <f t="shared" si="51"/>
        <v>0</v>
      </c>
      <c r="P803" s="6">
        <v>54000</v>
      </c>
    </row>
    <row r="804" spans="1:16" x14ac:dyDescent="0.25">
      <c r="A804" s="4">
        <v>113</v>
      </c>
      <c r="B804" s="4">
        <v>2311</v>
      </c>
      <c r="C804" s="4">
        <v>48004</v>
      </c>
      <c r="D804" s="5" t="s">
        <v>334</v>
      </c>
      <c r="E804" s="6">
        <v>8000</v>
      </c>
      <c r="F804" s="6">
        <v>0</v>
      </c>
      <c r="G804" s="6">
        <v>0</v>
      </c>
      <c r="H804" s="6">
        <v>8000</v>
      </c>
      <c r="I804" s="6">
        <v>0</v>
      </c>
      <c r="J804" s="7">
        <f t="shared" si="48"/>
        <v>0</v>
      </c>
      <c r="K804" s="6">
        <v>0</v>
      </c>
      <c r="L804" s="7">
        <f t="shared" si="49"/>
        <v>0</v>
      </c>
      <c r="M804" s="6">
        <v>0</v>
      </c>
      <c r="N804" s="7" t="e">
        <f t="shared" si="50"/>
        <v>#DIV/0!</v>
      </c>
      <c r="O804" s="8">
        <f t="shared" si="51"/>
        <v>0</v>
      </c>
      <c r="P804" s="6">
        <v>8000</v>
      </c>
    </row>
    <row r="805" spans="1:16" x14ac:dyDescent="0.25">
      <c r="A805" s="4">
        <v>113</v>
      </c>
      <c r="B805" s="4">
        <v>2311</v>
      </c>
      <c r="C805" s="4">
        <v>48005</v>
      </c>
      <c r="D805" s="5" t="s">
        <v>335</v>
      </c>
      <c r="E805" s="6">
        <v>15000</v>
      </c>
      <c r="F805" s="6">
        <v>0</v>
      </c>
      <c r="G805" s="6">
        <v>0</v>
      </c>
      <c r="H805" s="6">
        <v>15000</v>
      </c>
      <c r="I805" s="6">
        <v>0</v>
      </c>
      <c r="J805" s="7">
        <f t="shared" si="48"/>
        <v>0</v>
      </c>
      <c r="K805" s="6">
        <v>0</v>
      </c>
      <c r="L805" s="7">
        <f t="shared" si="49"/>
        <v>0</v>
      </c>
      <c r="M805" s="6">
        <v>0</v>
      </c>
      <c r="N805" s="7" t="e">
        <f t="shared" si="50"/>
        <v>#DIV/0!</v>
      </c>
      <c r="O805" s="8">
        <f t="shared" si="51"/>
        <v>0</v>
      </c>
      <c r="P805" s="6">
        <v>15000</v>
      </c>
    </row>
    <row r="806" spans="1:16" x14ac:dyDescent="0.25">
      <c r="A806" s="4">
        <v>113</v>
      </c>
      <c r="B806" s="4">
        <v>2311</v>
      </c>
      <c r="C806" s="4">
        <v>48006</v>
      </c>
      <c r="D806" s="5" t="s">
        <v>336</v>
      </c>
      <c r="E806" s="6">
        <v>4000</v>
      </c>
      <c r="F806" s="6">
        <v>0</v>
      </c>
      <c r="G806" s="6">
        <v>0</v>
      </c>
      <c r="H806" s="6">
        <v>4000</v>
      </c>
      <c r="I806" s="6">
        <v>0</v>
      </c>
      <c r="J806" s="7">
        <f t="shared" si="48"/>
        <v>0</v>
      </c>
      <c r="K806" s="6">
        <v>0</v>
      </c>
      <c r="L806" s="7">
        <f t="shared" si="49"/>
        <v>0</v>
      </c>
      <c r="M806" s="6">
        <v>0</v>
      </c>
      <c r="N806" s="7" t="e">
        <f t="shared" si="50"/>
        <v>#DIV/0!</v>
      </c>
      <c r="O806" s="8">
        <f t="shared" si="51"/>
        <v>0</v>
      </c>
      <c r="P806" s="6">
        <v>4000</v>
      </c>
    </row>
    <row r="807" spans="1:16" x14ac:dyDescent="0.25">
      <c r="A807" s="4">
        <v>113</v>
      </c>
      <c r="B807" s="4">
        <v>2311</v>
      </c>
      <c r="C807" s="4">
        <v>48009</v>
      </c>
      <c r="D807" s="5" t="s">
        <v>337</v>
      </c>
      <c r="E807" s="6">
        <v>10000</v>
      </c>
      <c r="F807" s="6">
        <v>0</v>
      </c>
      <c r="G807" s="6">
        <v>0</v>
      </c>
      <c r="H807" s="6">
        <v>10000</v>
      </c>
      <c r="I807" s="6">
        <v>0</v>
      </c>
      <c r="J807" s="7">
        <f t="shared" si="48"/>
        <v>0</v>
      </c>
      <c r="K807" s="6">
        <v>0</v>
      </c>
      <c r="L807" s="7">
        <f t="shared" si="49"/>
        <v>0</v>
      </c>
      <c r="M807" s="6">
        <v>0</v>
      </c>
      <c r="N807" s="7" t="e">
        <f t="shared" si="50"/>
        <v>#DIV/0!</v>
      </c>
      <c r="O807" s="8">
        <f t="shared" si="51"/>
        <v>0</v>
      </c>
      <c r="P807" s="6">
        <v>10000</v>
      </c>
    </row>
    <row r="808" spans="1:16" x14ac:dyDescent="0.25">
      <c r="A808" s="4">
        <v>113</v>
      </c>
      <c r="B808" s="4">
        <v>2311</v>
      </c>
      <c r="C808" s="4">
        <v>48010</v>
      </c>
      <c r="D808" s="5" t="s">
        <v>338</v>
      </c>
      <c r="E808" s="6">
        <v>2500</v>
      </c>
      <c r="F808" s="6">
        <v>0</v>
      </c>
      <c r="G808" s="6">
        <v>0</v>
      </c>
      <c r="H808" s="6">
        <v>2500</v>
      </c>
      <c r="I808" s="6">
        <v>0</v>
      </c>
      <c r="J808" s="7">
        <f t="shared" si="48"/>
        <v>0</v>
      </c>
      <c r="K808" s="6">
        <v>0</v>
      </c>
      <c r="L808" s="7">
        <f t="shared" si="49"/>
        <v>0</v>
      </c>
      <c r="M808" s="6">
        <v>0</v>
      </c>
      <c r="N808" s="7" t="e">
        <f t="shared" si="50"/>
        <v>#DIV/0!</v>
      </c>
      <c r="O808" s="8">
        <f t="shared" si="51"/>
        <v>0</v>
      </c>
      <c r="P808" s="6">
        <v>2500</v>
      </c>
    </row>
    <row r="809" spans="1:16" x14ac:dyDescent="0.25">
      <c r="A809" s="4">
        <v>113</v>
      </c>
      <c r="B809" s="4">
        <v>2311</v>
      </c>
      <c r="C809" s="4">
        <v>48011</v>
      </c>
      <c r="D809" s="5" t="s">
        <v>339</v>
      </c>
      <c r="E809" s="6">
        <v>5000</v>
      </c>
      <c r="F809" s="6">
        <v>0</v>
      </c>
      <c r="G809" s="6">
        <v>0</v>
      </c>
      <c r="H809" s="6">
        <v>5000</v>
      </c>
      <c r="I809" s="6">
        <v>0</v>
      </c>
      <c r="J809" s="7">
        <f t="shared" si="48"/>
        <v>0</v>
      </c>
      <c r="K809" s="6">
        <v>0</v>
      </c>
      <c r="L809" s="7">
        <f t="shared" si="49"/>
        <v>0</v>
      </c>
      <c r="M809" s="6">
        <v>0</v>
      </c>
      <c r="N809" s="7" t="e">
        <f t="shared" si="50"/>
        <v>#DIV/0!</v>
      </c>
      <c r="O809" s="8">
        <f t="shared" si="51"/>
        <v>0</v>
      </c>
      <c r="P809" s="6">
        <v>5000</v>
      </c>
    </row>
    <row r="810" spans="1:16" x14ac:dyDescent="0.25">
      <c r="A810" s="4">
        <v>113</v>
      </c>
      <c r="B810" s="4">
        <v>2311</v>
      </c>
      <c r="C810" s="4">
        <v>48012</v>
      </c>
      <c r="D810" s="5" t="s">
        <v>340</v>
      </c>
      <c r="E810" s="6">
        <v>15000</v>
      </c>
      <c r="F810" s="6">
        <v>0</v>
      </c>
      <c r="G810" s="6">
        <v>0</v>
      </c>
      <c r="H810" s="6">
        <v>15000</v>
      </c>
      <c r="I810" s="6">
        <v>0</v>
      </c>
      <c r="J810" s="7">
        <f t="shared" si="48"/>
        <v>0</v>
      </c>
      <c r="K810" s="6">
        <v>0</v>
      </c>
      <c r="L810" s="7">
        <f t="shared" si="49"/>
        <v>0</v>
      </c>
      <c r="M810" s="6">
        <v>0</v>
      </c>
      <c r="N810" s="7" t="e">
        <f t="shared" si="50"/>
        <v>#DIV/0!</v>
      </c>
      <c r="O810" s="8">
        <f t="shared" si="51"/>
        <v>0</v>
      </c>
      <c r="P810" s="6">
        <v>15000</v>
      </c>
    </row>
    <row r="811" spans="1:16" x14ac:dyDescent="0.25">
      <c r="A811" s="4">
        <v>113</v>
      </c>
      <c r="B811" s="4">
        <v>2311</v>
      </c>
      <c r="C811" s="4">
        <v>48013</v>
      </c>
      <c r="D811" s="5" t="s">
        <v>341</v>
      </c>
      <c r="E811" s="6">
        <v>5000</v>
      </c>
      <c r="F811" s="6">
        <v>0</v>
      </c>
      <c r="G811" s="6">
        <v>0</v>
      </c>
      <c r="H811" s="6">
        <v>5000</v>
      </c>
      <c r="I811" s="6">
        <v>0</v>
      </c>
      <c r="J811" s="7">
        <f t="shared" si="48"/>
        <v>0</v>
      </c>
      <c r="K811" s="6">
        <v>0</v>
      </c>
      <c r="L811" s="7">
        <f t="shared" si="49"/>
        <v>0</v>
      </c>
      <c r="M811" s="6">
        <v>0</v>
      </c>
      <c r="N811" s="7" t="e">
        <f t="shared" si="50"/>
        <v>#DIV/0!</v>
      </c>
      <c r="O811" s="8">
        <f t="shared" si="51"/>
        <v>0</v>
      </c>
      <c r="P811" s="6">
        <v>5000</v>
      </c>
    </row>
    <row r="812" spans="1:16" x14ac:dyDescent="0.25">
      <c r="A812" s="4">
        <v>113</v>
      </c>
      <c r="B812" s="4">
        <v>2313</v>
      </c>
      <c r="C812" s="4">
        <v>48000</v>
      </c>
      <c r="D812" s="5" t="s">
        <v>342</v>
      </c>
      <c r="E812" s="6">
        <v>400000</v>
      </c>
      <c r="F812" s="6">
        <v>0</v>
      </c>
      <c r="G812" s="6">
        <v>0</v>
      </c>
      <c r="H812" s="6">
        <v>400000</v>
      </c>
      <c r="I812" s="6">
        <v>0</v>
      </c>
      <c r="J812" s="7">
        <f t="shared" si="48"/>
        <v>0</v>
      </c>
      <c r="K812" s="6">
        <v>0</v>
      </c>
      <c r="L812" s="7">
        <f t="shared" si="49"/>
        <v>0</v>
      </c>
      <c r="M812" s="6">
        <v>0</v>
      </c>
      <c r="N812" s="7" t="e">
        <f t="shared" si="50"/>
        <v>#DIV/0!</v>
      </c>
      <c r="O812" s="8">
        <f t="shared" si="51"/>
        <v>0</v>
      </c>
      <c r="P812" s="6">
        <v>0</v>
      </c>
    </row>
    <row r="813" spans="1:16" x14ac:dyDescent="0.25">
      <c r="A813" s="4">
        <v>113</v>
      </c>
      <c r="B813" s="4">
        <v>2313</v>
      </c>
      <c r="C813" s="4">
        <v>63201</v>
      </c>
      <c r="D813" s="5" t="s">
        <v>343</v>
      </c>
      <c r="E813" s="6">
        <v>0</v>
      </c>
      <c r="F813" s="6">
        <v>0</v>
      </c>
      <c r="G813" s="6">
        <v>0</v>
      </c>
      <c r="H813" s="6">
        <v>0</v>
      </c>
      <c r="I813" s="6">
        <v>0</v>
      </c>
      <c r="J813" s="7" t="e">
        <f t="shared" si="48"/>
        <v>#DIV/0!</v>
      </c>
      <c r="K813" s="6">
        <v>0</v>
      </c>
      <c r="L813" s="7" t="e">
        <f t="shared" si="49"/>
        <v>#DIV/0!</v>
      </c>
      <c r="M813" s="6">
        <v>0</v>
      </c>
      <c r="N813" s="7" t="e">
        <f t="shared" si="50"/>
        <v>#DIV/0!</v>
      </c>
      <c r="O813" s="8">
        <f t="shared" si="51"/>
        <v>0</v>
      </c>
      <c r="P813" s="6">
        <v>0</v>
      </c>
    </row>
    <row r="814" spans="1:16" x14ac:dyDescent="0.25">
      <c r="A814" s="4">
        <v>113</v>
      </c>
      <c r="B814" s="4">
        <v>2314</v>
      </c>
      <c r="C814" s="4">
        <v>13100</v>
      </c>
      <c r="D814" s="5" t="s">
        <v>41</v>
      </c>
      <c r="E814" s="6">
        <v>97145.37</v>
      </c>
      <c r="F814" s="6">
        <v>0</v>
      </c>
      <c r="G814" s="6">
        <v>0</v>
      </c>
      <c r="H814" s="6">
        <v>97145.37</v>
      </c>
      <c r="I814" s="6">
        <v>18504.25</v>
      </c>
      <c r="J814" s="7">
        <f t="shared" si="48"/>
        <v>0.19047999920119715</v>
      </c>
      <c r="K814" s="6">
        <v>18504.25</v>
      </c>
      <c r="L814" s="7">
        <f t="shared" si="49"/>
        <v>0.19047999920119715</v>
      </c>
      <c r="M814" s="6">
        <v>18504.25</v>
      </c>
      <c r="N814" s="7">
        <f t="shared" si="50"/>
        <v>1</v>
      </c>
      <c r="O814" s="8">
        <f t="shared" si="51"/>
        <v>0</v>
      </c>
      <c r="P814" s="6">
        <v>78641.119999999995</v>
      </c>
    </row>
    <row r="815" spans="1:16" x14ac:dyDescent="0.25">
      <c r="A815" s="4">
        <v>113</v>
      </c>
      <c r="B815" s="4">
        <v>2314</v>
      </c>
      <c r="C815" s="4">
        <v>16000</v>
      </c>
      <c r="D815" s="5" t="s">
        <v>19</v>
      </c>
      <c r="E815" s="6">
        <v>29143.61</v>
      </c>
      <c r="F815" s="6">
        <v>0</v>
      </c>
      <c r="G815" s="6">
        <v>0</v>
      </c>
      <c r="H815" s="6">
        <v>29143.61</v>
      </c>
      <c r="I815" s="6">
        <v>9572.93</v>
      </c>
      <c r="J815" s="7">
        <f t="shared" si="48"/>
        <v>0.3284744065680264</v>
      </c>
      <c r="K815" s="6">
        <v>9572.93</v>
      </c>
      <c r="L815" s="7">
        <f t="shared" si="49"/>
        <v>0.3284744065680264</v>
      </c>
      <c r="M815" s="6">
        <v>8810.52</v>
      </c>
      <c r="N815" s="7">
        <f t="shared" si="50"/>
        <v>0.9203577170208076</v>
      </c>
      <c r="O815" s="8">
        <f t="shared" si="51"/>
        <v>762.40999999999985</v>
      </c>
      <c r="P815" s="6">
        <v>19570.68</v>
      </c>
    </row>
    <row r="816" spans="1:16" x14ac:dyDescent="0.25">
      <c r="A816" s="4">
        <v>113</v>
      </c>
      <c r="B816" s="4">
        <v>2314</v>
      </c>
      <c r="C816" s="4">
        <v>22602</v>
      </c>
      <c r="D816" s="5" t="s">
        <v>344</v>
      </c>
      <c r="E816" s="6">
        <v>2075.15</v>
      </c>
      <c r="F816" s="6">
        <v>0</v>
      </c>
      <c r="G816" s="6">
        <v>0</v>
      </c>
      <c r="H816" s="6">
        <v>2075.15</v>
      </c>
      <c r="I816" s="6">
        <v>0</v>
      </c>
      <c r="J816" s="7">
        <f t="shared" si="48"/>
        <v>0</v>
      </c>
      <c r="K816" s="6">
        <v>0</v>
      </c>
      <c r="L816" s="7">
        <f t="shared" si="49"/>
        <v>0</v>
      </c>
      <c r="M816" s="6">
        <v>0</v>
      </c>
      <c r="N816" s="7" t="e">
        <f t="shared" si="50"/>
        <v>#DIV/0!</v>
      </c>
      <c r="O816" s="8">
        <f t="shared" si="51"/>
        <v>0</v>
      </c>
      <c r="P816" s="6">
        <v>2075.15</v>
      </c>
    </row>
    <row r="817" spans="1:16" x14ac:dyDescent="0.25">
      <c r="A817" s="4">
        <v>113</v>
      </c>
      <c r="B817" s="4">
        <v>2314</v>
      </c>
      <c r="C817" s="4">
        <v>22725</v>
      </c>
      <c r="D817" s="5" t="s">
        <v>345</v>
      </c>
      <c r="E817" s="6">
        <v>206368.05</v>
      </c>
      <c r="F817" s="6">
        <v>0</v>
      </c>
      <c r="G817" s="6">
        <v>0</v>
      </c>
      <c r="H817" s="6">
        <v>206368.05</v>
      </c>
      <c r="I817" s="6">
        <v>970</v>
      </c>
      <c r="J817" s="7">
        <f t="shared" si="48"/>
        <v>4.7003399993361377E-3</v>
      </c>
      <c r="K817" s="6">
        <v>0</v>
      </c>
      <c r="L817" s="7">
        <f t="shared" si="49"/>
        <v>0</v>
      </c>
      <c r="M817" s="6">
        <v>0</v>
      </c>
      <c r="N817" s="7" t="e">
        <f t="shared" si="50"/>
        <v>#DIV/0!</v>
      </c>
      <c r="O817" s="8">
        <f t="shared" si="51"/>
        <v>0</v>
      </c>
      <c r="P817" s="6">
        <v>-60442.77</v>
      </c>
    </row>
    <row r="818" spans="1:16" x14ac:dyDescent="0.25">
      <c r="A818" s="4">
        <v>113</v>
      </c>
      <c r="B818" s="4">
        <v>2314</v>
      </c>
      <c r="C818" s="4">
        <v>22727</v>
      </c>
      <c r="D818" s="5" t="s">
        <v>70</v>
      </c>
      <c r="E818" s="6">
        <v>9361.77</v>
      </c>
      <c r="F818" s="6">
        <v>0</v>
      </c>
      <c r="G818" s="6">
        <v>0</v>
      </c>
      <c r="H818" s="6">
        <v>9361.77</v>
      </c>
      <c r="I818" s="6">
        <v>3010.4</v>
      </c>
      <c r="J818" s="7">
        <f t="shared" si="48"/>
        <v>0.32156312321281127</v>
      </c>
      <c r="K818" s="6">
        <v>0</v>
      </c>
      <c r="L818" s="7">
        <f t="shared" si="49"/>
        <v>0</v>
      </c>
      <c r="M818" s="6">
        <v>0</v>
      </c>
      <c r="N818" s="7" t="e">
        <f t="shared" si="50"/>
        <v>#DIV/0!</v>
      </c>
      <c r="O818" s="8">
        <f t="shared" si="51"/>
        <v>0</v>
      </c>
      <c r="P818" s="6">
        <v>6351.37</v>
      </c>
    </row>
    <row r="819" spans="1:16" x14ac:dyDescent="0.25">
      <c r="A819" s="4">
        <v>113</v>
      </c>
      <c r="B819" s="4">
        <v>2314</v>
      </c>
      <c r="C819" s="4">
        <v>48002</v>
      </c>
      <c r="D819" s="5" t="s">
        <v>346</v>
      </c>
      <c r="E819" s="6">
        <v>10000</v>
      </c>
      <c r="F819" s="6">
        <v>0</v>
      </c>
      <c r="G819" s="6">
        <v>0</v>
      </c>
      <c r="H819" s="6">
        <v>10000</v>
      </c>
      <c r="I819" s="6">
        <v>0</v>
      </c>
      <c r="J819" s="7">
        <f t="shared" si="48"/>
        <v>0</v>
      </c>
      <c r="K819" s="6">
        <v>0</v>
      </c>
      <c r="L819" s="7">
        <f t="shared" si="49"/>
        <v>0</v>
      </c>
      <c r="M819" s="6">
        <v>0</v>
      </c>
      <c r="N819" s="7" t="e">
        <f t="shared" si="50"/>
        <v>#DIV/0!</v>
      </c>
      <c r="O819" s="8">
        <f t="shared" si="51"/>
        <v>0</v>
      </c>
      <c r="P819" s="6">
        <v>10000</v>
      </c>
    </row>
    <row r="820" spans="1:16" x14ac:dyDescent="0.25">
      <c r="A820" s="4">
        <v>113</v>
      </c>
      <c r="B820" s="4">
        <v>2314</v>
      </c>
      <c r="C820" s="4">
        <v>48003</v>
      </c>
      <c r="D820" s="5" t="s">
        <v>347</v>
      </c>
      <c r="E820" s="6">
        <v>30000</v>
      </c>
      <c r="F820" s="6">
        <v>0</v>
      </c>
      <c r="G820" s="6">
        <v>0</v>
      </c>
      <c r="H820" s="6">
        <v>30000</v>
      </c>
      <c r="I820" s="6">
        <v>0</v>
      </c>
      <c r="J820" s="7">
        <f t="shared" si="48"/>
        <v>0</v>
      </c>
      <c r="K820" s="6">
        <v>0</v>
      </c>
      <c r="L820" s="7">
        <f t="shared" si="49"/>
        <v>0</v>
      </c>
      <c r="M820" s="6">
        <v>0</v>
      </c>
      <c r="N820" s="7" t="e">
        <f t="shared" si="50"/>
        <v>#DIV/0!</v>
      </c>
      <c r="O820" s="8">
        <f t="shared" si="51"/>
        <v>0</v>
      </c>
      <c r="P820" s="6">
        <v>30000</v>
      </c>
    </row>
    <row r="821" spans="1:16" x14ac:dyDescent="0.25">
      <c r="A821" s="4">
        <v>113</v>
      </c>
      <c r="B821" s="4">
        <v>2315</v>
      </c>
      <c r="C821" s="4">
        <v>22725</v>
      </c>
      <c r="D821" s="5" t="s">
        <v>348</v>
      </c>
      <c r="E821" s="6">
        <v>1043.02</v>
      </c>
      <c r="F821" s="6">
        <v>0</v>
      </c>
      <c r="G821" s="6">
        <v>0</v>
      </c>
      <c r="H821" s="6">
        <v>1043.02</v>
      </c>
      <c r="I821" s="6">
        <v>653.4</v>
      </c>
      <c r="J821" s="7">
        <f t="shared" si="48"/>
        <v>0.62645011600928069</v>
      </c>
      <c r="K821" s="6">
        <v>0</v>
      </c>
      <c r="L821" s="7">
        <f t="shared" si="49"/>
        <v>0</v>
      </c>
      <c r="M821" s="6">
        <v>0</v>
      </c>
      <c r="N821" s="7" t="e">
        <f t="shared" si="50"/>
        <v>#DIV/0!</v>
      </c>
      <c r="O821" s="8">
        <f t="shared" si="51"/>
        <v>0</v>
      </c>
      <c r="P821" s="6">
        <v>389.62</v>
      </c>
    </row>
    <row r="822" spans="1:16" x14ac:dyDescent="0.25">
      <c r="A822" s="4">
        <v>113</v>
      </c>
      <c r="B822" s="4">
        <v>2316</v>
      </c>
      <c r="C822" s="4">
        <v>13000</v>
      </c>
      <c r="D822" s="5" t="s">
        <v>39</v>
      </c>
      <c r="E822" s="6">
        <v>20512.41</v>
      </c>
      <c r="F822" s="6">
        <v>0</v>
      </c>
      <c r="G822" s="6">
        <v>0</v>
      </c>
      <c r="H822" s="6">
        <v>20512.41</v>
      </c>
      <c r="I822" s="6">
        <v>9374.9500000000007</v>
      </c>
      <c r="J822" s="7">
        <f t="shared" si="48"/>
        <v>0.45703795897215399</v>
      </c>
      <c r="K822" s="6">
        <v>9374.9500000000007</v>
      </c>
      <c r="L822" s="7">
        <f t="shared" si="49"/>
        <v>0.45703795897215399</v>
      </c>
      <c r="M822" s="6">
        <v>9374.9500000000007</v>
      </c>
      <c r="N822" s="7">
        <f t="shared" si="50"/>
        <v>1</v>
      </c>
      <c r="O822" s="8">
        <f t="shared" si="51"/>
        <v>0</v>
      </c>
      <c r="P822" s="6">
        <v>11137.46</v>
      </c>
    </row>
    <row r="823" spans="1:16" x14ac:dyDescent="0.25">
      <c r="A823" s="4">
        <v>113</v>
      </c>
      <c r="B823" s="4">
        <v>2316</v>
      </c>
      <c r="C823" s="4">
        <v>13002</v>
      </c>
      <c r="D823" s="5" t="s">
        <v>40</v>
      </c>
      <c r="E823" s="6">
        <v>12917.39</v>
      </c>
      <c r="F823" s="6">
        <v>0</v>
      </c>
      <c r="G823" s="6">
        <v>0</v>
      </c>
      <c r="H823" s="6">
        <v>12917.39</v>
      </c>
      <c r="I823" s="6">
        <v>5750.64</v>
      </c>
      <c r="J823" s="7">
        <f t="shared" si="48"/>
        <v>0.44518590829881272</v>
      </c>
      <c r="K823" s="6">
        <v>5750.64</v>
      </c>
      <c r="L823" s="7">
        <f t="shared" si="49"/>
        <v>0.44518590829881272</v>
      </c>
      <c r="M823" s="6">
        <v>5750.64</v>
      </c>
      <c r="N823" s="7">
        <f t="shared" si="50"/>
        <v>1</v>
      </c>
      <c r="O823" s="8">
        <f t="shared" si="51"/>
        <v>0</v>
      </c>
      <c r="P823" s="6">
        <v>7166.75</v>
      </c>
    </row>
    <row r="824" spans="1:16" x14ac:dyDescent="0.25">
      <c r="A824" s="4">
        <v>113</v>
      </c>
      <c r="B824" s="4">
        <v>2316</v>
      </c>
      <c r="C824" s="4">
        <v>13100</v>
      </c>
      <c r="D824" s="5" t="s">
        <v>41</v>
      </c>
      <c r="E824" s="6">
        <v>38305.279999999999</v>
      </c>
      <c r="F824" s="6">
        <v>0</v>
      </c>
      <c r="G824" s="6">
        <v>0</v>
      </c>
      <c r="H824" s="6">
        <v>38305.279999999999</v>
      </c>
      <c r="I824" s="6">
        <v>123.75</v>
      </c>
      <c r="J824" s="7">
        <f t="shared" si="48"/>
        <v>3.230625125309096E-3</v>
      </c>
      <c r="K824" s="6">
        <v>123.75</v>
      </c>
      <c r="L824" s="7">
        <f t="shared" si="49"/>
        <v>3.230625125309096E-3</v>
      </c>
      <c r="M824" s="6">
        <v>123.75</v>
      </c>
      <c r="N824" s="7">
        <f t="shared" si="50"/>
        <v>1</v>
      </c>
      <c r="O824" s="8">
        <f t="shared" si="51"/>
        <v>0</v>
      </c>
      <c r="P824" s="6">
        <v>38181.53</v>
      </c>
    </row>
    <row r="825" spans="1:16" x14ac:dyDescent="0.25">
      <c r="A825" s="4">
        <v>113</v>
      </c>
      <c r="B825" s="4">
        <v>2316</v>
      </c>
      <c r="C825" s="4">
        <v>16000</v>
      </c>
      <c r="D825" s="5" t="s">
        <v>19</v>
      </c>
      <c r="E825" s="6">
        <v>21520.53</v>
      </c>
      <c r="F825" s="6">
        <v>0</v>
      </c>
      <c r="G825" s="6">
        <v>0</v>
      </c>
      <c r="H825" s="6">
        <v>21520.53</v>
      </c>
      <c r="I825" s="6">
        <v>5752.24</v>
      </c>
      <c r="J825" s="7">
        <f t="shared" si="48"/>
        <v>0.26729081486376033</v>
      </c>
      <c r="K825" s="6">
        <v>5752.24</v>
      </c>
      <c r="L825" s="7">
        <f t="shared" si="49"/>
        <v>0.26729081486376033</v>
      </c>
      <c r="M825" s="6">
        <v>3789.17</v>
      </c>
      <c r="N825" s="7">
        <f t="shared" si="50"/>
        <v>0.65872946886778028</v>
      </c>
      <c r="O825" s="8">
        <f t="shared" si="51"/>
        <v>1963.0699999999997</v>
      </c>
      <c r="P825" s="6">
        <v>15768.29</v>
      </c>
    </row>
    <row r="826" spans="1:16" x14ac:dyDescent="0.25">
      <c r="A826" s="4">
        <v>113</v>
      </c>
      <c r="B826" s="4">
        <v>2316</v>
      </c>
      <c r="C826" s="4">
        <v>20200</v>
      </c>
      <c r="D826" s="5" t="s">
        <v>277</v>
      </c>
      <c r="E826" s="6">
        <v>36965.5</v>
      </c>
      <c r="F826" s="6">
        <v>0</v>
      </c>
      <c r="G826" s="6">
        <v>0</v>
      </c>
      <c r="H826" s="6">
        <v>36965.5</v>
      </c>
      <c r="I826" s="6">
        <v>20449</v>
      </c>
      <c r="J826" s="7">
        <f t="shared" si="48"/>
        <v>0.55319148936170215</v>
      </c>
      <c r="K826" s="6">
        <v>0</v>
      </c>
      <c r="L826" s="7">
        <f t="shared" si="49"/>
        <v>0</v>
      </c>
      <c r="M826" s="6">
        <v>0</v>
      </c>
      <c r="N826" s="7" t="e">
        <f t="shared" si="50"/>
        <v>#DIV/0!</v>
      </c>
      <c r="O826" s="8">
        <f t="shared" si="51"/>
        <v>0</v>
      </c>
      <c r="P826" s="6">
        <v>16516.5</v>
      </c>
    </row>
    <row r="827" spans="1:16" x14ac:dyDescent="0.25">
      <c r="A827" s="4">
        <v>113</v>
      </c>
      <c r="B827" s="4">
        <v>2316</v>
      </c>
      <c r="C827" s="4">
        <v>22300</v>
      </c>
      <c r="D827" s="5" t="s">
        <v>349</v>
      </c>
      <c r="E827" s="6">
        <v>23553.200000000001</v>
      </c>
      <c r="F827" s="6">
        <v>0</v>
      </c>
      <c r="G827" s="6">
        <v>0</v>
      </c>
      <c r="H827" s="6">
        <v>23553.200000000001</v>
      </c>
      <c r="I827" s="6">
        <v>0</v>
      </c>
      <c r="J827" s="7">
        <f t="shared" si="48"/>
        <v>0</v>
      </c>
      <c r="K827" s="6">
        <v>0</v>
      </c>
      <c r="L827" s="7">
        <f t="shared" si="49"/>
        <v>0</v>
      </c>
      <c r="M827" s="6">
        <v>0</v>
      </c>
      <c r="N827" s="7" t="e">
        <f t="shared" si="50"/>
        <v>#DIV/0!</v>
      </c>
      <c r="O827" s="8">
        <f t="shared" si="51"/>
        <v>0</v>
      </c>
      <c r="P827" s="6">
        <v>23553.200000000001</v>
      </c>
    </row>
    <row r="828" spans="1:16" x14ac:dyDescent="0.25">
      <c r="A828" s="4">
        <v>113</v>
      </c>
      <c r="B828" s="4">
        <v>2316</v>
      </c>
      <c r="C828" s="4">
        <v>22602</v>
      </c>
      <c r="D828" s="5" t="s">
        <v>65</v>
      </c>
      <c r="E828" s="6">
        <v>1377.31</v>
      </c>
      <c r="F828" s="6">
        <v>0</v>
      </c>
      <c r="G828" s="6">
        <v>0</v>
      </c>
      <c r="H828" s="6">
        <v>1377.31</v>
      </c>
      <c r="I828" s="6">
        <v>0</v>
      </c>
      <c r="J828" s="7">
        <f t="shared" si="48"/>
        <v>0</v>
      </c>
      <c r="K828" s="6">
        <v>0</v>
      </c>
      <c r="L828" s="7">
        <f t="shared" si="49"/>
        <v>0</v>
      </c>
      <c r="M828" s="6">
        <v>0</v>
      </c>
      <c r="N828" s="7" t="e">
        <f t="shared" si="50"/>
        <v>#DIV/0!</v>
      </c>
      <c r="O828" s="8">
        <f t="shared" si="51"/>
        <v>0</v>
      </c>
      <c r="P828" s="6">
        <v>1377.31</v>
      </c>
    </row>
    <row r="829" spans="1:16" x14ac:dyDescent="0.25">
      <c r="A829" s="4">
        <v>113</v>
      </c>
      <c r="B829" s="4">
        <v>2316</v>
      </c>
      <c r="C829" s="4">
        <v>22608</v>
      </c>
      <c r="D829" s="5" t="s">
        <v>22</v>
      </c>
      <c r="E829" s="6">
        <v>53916</v>
      </c>
      <c r="F829" s="6">
        <v>0</v>
      </c>
      <c r="G829" s="6">
        <v>0</v>
      </c>
      <c r="H829" s="6">
        <v>53916</v>
      </c>
      <c r="I829" s="6">
        <v>0</v>
      </c>
      <c r="J829" s="7">
        <f t="shared" si="48"/>
        <v>0</v>
      </c>
      <c r="K829" s="6">
        <v>0</v>
      </c>
      <c r="L829" s="7">
        <f t="shared" si="49"/>
        <v>0</v>
      </c>
      <c r="M829" s="6">
        <v>0</v>
      </c>
      <c r="N829" s="7" t="e">
        <f t="shared" si="50"/>
        <v>#DIV/0!</v>
      </c>
      <c r="O829" s="8">
        <f t="shared" si="51"/>
        <v>0</v>
      </c>
      <c r="P829" s="6">
        <v>53916</v>
      </c>
    </row>
    <row r="830" spans="1:16" x14ac:dyDescent="0.25">
      <c r="A830" s="4">
        <v>113</v>
      </c>
      <c r="B830" s="4">
        <v>2316</v>
      </c>
      <c r="C830" s="4">
        <v>22723</v>
      </c>
      <c r="D830" s="5" t="s">
        <v>350</v>
      </c>
      <c r="E830" s="6">
        <v>20481.86</v>
      </c>
      <c r="F830" s="6">
        <v>0</v>
      </c>
      <c r="G830" s="6">
        <v>0</v>
      </c>
      <c r="H830" s="6">
        <v>20481.86</v>
      </c>
      <c r="I830" s="6">
        <v>6032</v>
      </c>
      <c r="J830" s="7">
        <f t="shared" si="48"/>
        <v>0.29450450300900405</v>
      </c>
      <c r="K830" s="6">
        <v>0</v>
      </c>
      <c r="L830" s="7">
        <f t="shared" si="49"/>
        <v>0</v>
      </c>
      <c r="M830" s="6">
        <v>0</v>
      </c>
      <c r="N830" s="7" t="e">
        <f t="shared" si="50"/>
        <v>#DIV/0!</v>
      </c>
      <c r="O830" s="8">
        <f t="shared" si="51"/>
        <v>0</v>
      </c>
      <c r="P830" s="6">
        <v>-241108.9</v>
      </c>
    </row>
    <row r="831" spans="1:16" x14ac:dyDescent="0.25">
      <c r="A831" s="4">
        <v>113</v>
      </c>
      <c r="B831" s="4">
        <v>2316</v>
      </c>
      <c r="C831" s="4">
        <v>22724</v>
      </c>
      <c r="D831" s="5" t="s">
        <v>351</v>
      </c>
      <c r="E831" s="6">
        <v>50272.78</v>
      </c>
      <c r="F831" s="6">
        <v>0</v>
      </c>
      <c r="G831" s="6">
        <v>0</v>
      </c>
      <c r="H831" s="6">
        <v>50272.78</v>
      </c>
      <c r="I831" s="6">
        <v>5617.76</v>
      </c>
      <c r="J831" s="7">
        <f t="shared" si="48"/>
        <v>0.11174556091785655</v>
      </c>
      <c r="K831" s="6">
        <v>0</v>
      </c>
      <c r="L831" s="7">
        <f t="shared" si="49"/>
        <v>0</v>
      </c>
      <c r="M831" s="6">
        <v>0</v>
      </c>
      <c r="N831" s="7" t="e">
        <f t="shared" si="50"/>
        <v>#DIV/0!</v>
      </c>
      <c r="O831" s="8">
        <f t="shared" si="51"/>
        <v>0</v>
      </c>
      <c r="P831" s="6">
        <v>-6894.79</v>
      </c>
    </row>
    <row r="832" spans="1:16" x14ac:dyDescent="0.25">
      <c r="A832" s="4">
        <v>113</v>
      </c>
      <c r="B832" s="4">
        <v>2316</v>
      </c>
      <c r="C832" s="4">
        <v>22725</v>
      </c>
      <c r="D832" s="5" t="s">
        <v>352</v>
      </c>
      <c r="E832" s="6">
        <v>400000</v>
      </c>
      <c r="F832" s="6">
        <v>0</v>
      </c>
      <c r="G832" s="6">
        <v>0</v>
      </c>
      <c r="H832" s="6">
        <v>400000</v>
      </c>
      <c r="I832" s="6">
        <v>275556.7</v>
      </c>
      <c r="J832" s="7">
        <f t="shared" si="48"/>
        <v>0.68889175000000002</v>
      </c>
      <c r="K832" s="6">
        <v>0</v>
      </c>
      <c r="L832" s="7">
        <f t="shared" si="49"/>
        <v>0</v>
      </c>
      <c r="M832" s="6">
        <v>0</v>
      </c>
      <c r="N832" s="7" t="e">
        <f t="shared" si="50"/>
        <v>#DIV/0!</v>
      </c>
      <c r="O832" s="8">
        <f t="shared" si="51"/>
        <v>0</v>
      </c>
      <c r="P832" s="6">
        <v>124343.3</v>
      </c>
    </row>
    <row r="833" spans="1:16" x14ac:dyDescent="0.25">
      <c r="A833" s="4">
        <v>113</v>
      </c>
      <c r="B833" s="4">
        <v>2318</v>
      </c>
      <c r="C833" s="4">
        <v>22602</v>
      </c>
      <c r="D833" s="5" t="s">
        <v>65</v>
      </c>
      <c r="E833" s="6">
        <v>8107</v>
      </c>
      <c r="F833" s="6">
        <v>0</v>
      </c>
      <c r="G833" s="6">
        <v>0</v>
      </c>
      <c r="H833" s="6">
        <v>8107</v>
      </c>
      <c r="I833" s="6">
        <v>0</v>
      </c>
      <c r="J833" s="7">
        <f t="shared" si="48"/>
        <v>0</v>
      </c>
      <c r="K833" s="6">
        <v>0</v>
      </c>
      <c r="L833" s="7">
        <f t="shared" si="49"/>
        <v>0</v>
      </c>
      <c r="M833" s="6">
        <v>0</v>
      </c>
      <c r="N833" s="7" t="e">
        <f t="shared" si="50"/>
        <v>#DIV/0!</v>
      </c>
      <c r="O833" s="8">
        <f t="shared" si="51"/>
        <v>0</v>
      </c>
      <c r="P833" s="6">
        <v>8107</v>
      </c>
    </row>
    <row r="834" spans="1:16" x14ac:dyDescent="0.25">
      <c r="A834" s="4">
        <v>113</v>
      </c>
      <c r="B834" s="4">
        <v>2318</v>
      </c>
      <c r="C834" s="4">
        <v>22610</v>
      </c>
      <c r="D834" s="5" t="s">
        <v>353</v>
      </c>
      <c r="E834" s="6">
        <v>15981.7</v>
      </c>
      <c r="F834" s="6">
        <v>0</v>
      </c>
      <c r="G834" s="6">
        <v>0</v>
      </c>
      <c r="H834" s="6">
        <v>15981.7</v>
      </c>
      <c r="I834" s="6">
        <v>4901.71</v>
      </c>
      <c r="J834" s="7">
        <f t="shared" si="48"/>
        <v>0.3067076718997353</v>
      </c>
      <c r="K834" s="6">
        <v>0</v>
      </c>
      <c r="L834" s="7">
        <f t="shared" si="49"/>
        <v>0</v>
      </c>
      <c r="M834" s="6">
        <v>0</v>
      </c>
      <c r="N834" s="7" t="e">
        <f t="shared" si="50"/>
        <v>#DIV/0!</v>
      </c>
      <c r="O834" s="8">
        <f t="shared" si="51"/>
        <v>0</v>
      </c>
      <c r="P834" s="6">
        <v>11079.99</v>
      </c>
    </row>
    <row r="835" spans="1:16" x14ac:dyDescent="0.25">
      <c r="A835" s="4">
        <v>113</v>
      </c>
      <c r="B835" s="4">
        <v>2318</v>
      </c>
      <c r="C835" s="4">
        <v>22611</v>
      </c>
      <c r="D835" s="5" t="s">
        <v>354</v>
      </c>
      <c r="E835" s="6">
        <v>994</v>
      </c>
      <c r="F835" s="6">
        <v>0</v>
      </c>
      <c r="G835" s="6">
        <v>0</v>
      </c>
      <c r="H835" s="6">
        <v>994</v>
      </c>
      <c r="I835" s="6">
        <v>0</v>
      </c>
      <c r="J835" s="7">
        <f t="shared" si="48"/>
        <v>0</v>
      </c>
      <c r="K835" s="6">
        <v>0</v>
      </c>
      <c r="L835" s="7">
        <f t="shared" si="49"/>
        <v>0</v>
      </c>
      <c r="M835" s="6">
        <v>0</v>
      </c>
      <c r="N835" s="7" t="e">
        <f t="shared" si="50"/>
        <v>#DIV/0!</v>
      </c>
      <c r="O835" s="8">
        <f t="shared" si="51"/>
        <v>0</v>
      </c>
      <c r="P835" s="6">
        <v>994</v>
      </c>
    </row>
    <row r="836" spans="1:16" x14ac:dyDescent="0.25">
      <c r="A836" s="4">
        <v>113</v>
      </c>
      <c r="B836" s="4">
        <v>2318</v>
      </c>
      <c r="C836" s="4">
        <v>22723</v>
      </c>
      <c r="D836" s="5" t="s">
        <v>355</v>
      </c>
      <c r="E836" s="6">
        <v>229207.31</v>
      </c>
      <c r="F836" s="6">
        <v>0</v>
      </c>
      <c r="G836" s="6">
        <v>0</v>
      </c>
      <c r="H836" s="6">
        <v>229207.31</v>
      </c>
      <c r="I836" s="6">
        <v>0</v>
      </c>
      <c r="J836" s="7">
        <f t="shared" ref="J836:J899" si="52">I836/H836</f>
        <v>0</v>
      </c>
      <c r="K836" s="6">
        <v>0</v>
      </c>
      <c r="L836" s="7">
        <f t="shared" ref="L836:L899" si="53">K836/H836</f>
        <v>0</v>
      </c>
      <c r="M836" s="6">
        <v>0</v>
      </c>
      <c r="N836" s="7" t="e">
        <f t="shared" ref="N836:N899" si="54">M836/K836</f>
        <v>#DIV/0!</v>
      </c>
      <c r="O836" s="8">
        <f t="shared" ref="O836:O877" si="55">K836-M836</f>
        <v>0</v>
      </c>
      <c r="P836" s="6">
        <v>29207.31</v>
      </c>
    </row>
    <row r="837" spans="1:16" x14ac:dyDescent="0.25">
      <c r="A837" s="4">
        <v>113</v>
      </c>
      <c r="B837" s="4">
        <v>2318</v>
      </c>
      <c r="C837" s="4">
        <v>48000</v>
      </c>
      <c r="D837" s="5" t="s">
        <v>356</v>
      </c>
      <c r="E837" s="6">
        <v>0</v>
      </c>
      <c r="F837" s="6">
        <v>0</v>
      </c>
      <c r="G837" s="6">
        <v>0</v>
      </c>
      <c r="H837" s="6">
        <v>0</v>
      </c>
      <c r="I837" s="6">
        <v>0</v>
      </c>
      <c r="J837" s="7" t="e">
        <f t="shared" si="52"/>
        <v>#DIV/0!</v>
      </c>
      <c r="K837" s="6">
        <v>0</v>
      </c>
      <c r="L837" s="7" t="e">
        <f t="shared" si="53"/>
        <v>#DIV/0!</v>
      </c>
      <c r="M837" s="6">
        <v>0</v>
      </c>
      <c r="N837" s="7" t="e">
        <f t="shared" si="54"/>
        <v>#DIV/0!</v>
      </c>
      <c r="O837" s="8">
        <f t="shared" si="55"/>
        <v>0</v>
      </c>
      <c r="P837" s="6">
        <v>-2000</v>
      </c>
    </row>
    <row r="838" spans="1:16" x14ac:dyDescent="0.25">
      <c r="A838" s="4">
        <v>113</v>
      </c>
      <c r="B838" s="4">
        <v>2318</v>
      </c>
      <c r="C838" s="4">
        <v>48900</v>
      </c>
      <c r="D838" s="5" t="s">
        <v>357</v>
      </c>
      <c r="E838" s="6">
        <v>50000</v>
      </c>
      <c r="F838" s="6">
        <v>0</v>
      </c>
      <c r="G838" s="6">
        <v>0</v>
      </c>
      <c r="H838" s="6">
        <v>50000</v>
      </c>
      <c r="I838" s="6">
        <v>0</v>
      </c>
      <c r="J838" s="7">
        <f t="shared" si="52"/>
        <v>0</v>
      </c>
      <c r="K838" s="6">
        <v>0</v>
      </c>
      <c r="L838" s="7">
        <f t="shared" si="53"/>
        <v>0</v>
      </c>
      <c r="M838" s="6">
        <v>0</v>
      </c>
      <c r="N838" s="7" t="e">
        <f t="shared" si="54"/>
        <v>#DIV/0!</v>
      </c>
      <c r="O838" s="8">
        <f t="shared" si="55"/>
        <v>0</v>
      </c>
      <c r="P838" s="6">
        <v>50000</v>
      </c>
    </row>
    <row r="839" spans="1:16" x14ac:dyDescent="0.25">
      <c r="A839" s="4">
        <v>113</v>
      </c>
      <c r="B839" s="4">
        <v>4331</v>
      </c>
      <c r="C839" s="4">
        <v>48002</v>
      </c>
      <c r="D839" s="5" t="s">
        <v>231</v>
      </c>
      <c r="E839" s="6">
        <v>0</v>
      </c>
      <c r="F839" s="6">
        <v>0</v>
      </c>
      <c r="G839" s="6">
        <v>0</v>
      </c>
      <c r="H839" s="6">
        <v>0</v>
      </c>
      <c r="I839" s="6">
        <v>0</v>
      </c>
      <c r="J839" s="7" t="e">
        <f t="shared" si="52"/>
        <v>#DIV/0!</v>
      </c>
      <c r="K839" s="6">
        <v>0</v>
      </c>
      <c r="L839" s="7" t="e">
        <f t="shared" si="53"/>
        <v>#DIV/0!</v>
      </c>
      <c r="M839" s="6">
        <v>0</v>
      </c>
      <c r="N839" s="7" t="e">
        <f t="shared" si="54"/>
        <v>#DIV/0!</v>
      </c>
      <c r="O839" s="8">
        <f t="shared" si="55"/>
        <v>0</v>
      </c>
      <c r="P839" s="6">
        <v>0</v>
      </c>
    </row>
    <row r="840" spans="1:16" x14ac:dyDescent="0.25">
      <c r="A840" s="4">
        <v>114</v>
      </c>
      <c r="B840" s="4">
        <v>2410</v>
      </c>
      <c r="C840" s="4">
        <v>13000</v>
      </c>
      <c r="D840" s="5" t="s">
        <v>39</v>
      </c>
      <c r="E840" s="6">
        <v>39286.07</v>
      </c>
      <c r="F840" s="6">
        <v>0</v>
      </c>
      <c r="G840" s="6">
        <v>0</v>
      </c>
      <c r="H840" s="6">
        <v>39286.07</v>
      </c>
      <c r="I840" s="6">
        <v>4878.87</v>
      </c>
      <c r="J840" s="7">
        <f t="shared" si="52"/>
        <v>0.12418829371326782</v>
      </c>
      <c r="K840" s="6">
        <v>4878.87</v>
      </c>
      <c r="L840" s="7">
        <f t="shared" si="53"/>
        <v>0.12418829371326782</v>
      </c>
      <c r="M840" s="6">
        <v>4878.87</v>
      </c>
      <c r="N840" s="7">
        <f t="shared" si="54"/>
        <v>1</v>
      </c>
      <c r="O840" s="8">
        <f t="shared" si="55"/>
        <v>0</v>
      </c>
      <c r="P840" s="6">
        <v>34407.199999999997</v>
      </c>
    </row>
    <row r="841" spans="1:16" x14ac:dyDescent="0.25">
      <c r="A841" s="4">
        <v>114</v>
      </c>
      <c r="B841" s="4">
        <v>2410</v>
      </c>
      <c r="C841" s="4">
        <v>13002</v>
      </c>
      <c r="D841" s="5" t="s">
        <v>40</v>
      </c>
      <c r="E841" s="6">
        <v>39533.93</v>
      </c>
      <c r="F841" s="6">
        <v>0</v>
      </c>
      <c r="G841" s="6">
        <v>0</v>
      </c>
      <c r="H841" s="6">
        <v>39533.93</v>
      </c>
      <c r="I841" s="6">
        <v>5263.88</v>
      </c>
      <c r="J841" s="7">
        <f t="shared" si="52"/>
        <v>0.13314841200963323</v>
      </c>
      <c r="K841" s="6">
        <v>5263.88</v>
      </c>
      <c r="L841" s="7">
        <f t="shared" si="53"/>
        <v>0.13314841200963323</v>
      </c>
      <c r="M841" s="6">
        <v>5263.88</v>
      </c>
      <c r="N841" s="7">
        <f t="shared" si="54"/>
        <v>1</v>
      </c>
      <c r="O841" s="8">
        <f t="shared" si="55"/>
        <v>0</v>
      </c>
      <c r="P841" s="6">
        <v>34270.050000000003</v>
      </c>
    </row>
    <row r="842" spans="1:16" x14ac:dyDescent="0.25">
      <c r="A842" s="4">
        <v>114</v>
      </c>
      <c r="B842" s="4">
        <v>2410</v>
      </c>
      <c r="C842" s="4">
        <v>13100</v>
      </c>
      <c r="D842" s="5" t="s">
        <v>41</v>
      </c>
      <c r="E842" s="6">
        <v>654918.99</v>
      </c>
      <c r="F842" s="6">
        <v>0</v>
      </c>
      <c r="G842" s="6">
        <v>0</v>
      </c>
      <c r="H842" s="6">
        <v>654918.99</v>
      </c>
      <c r="I842" s="6">
        <v>241552.57</v>
      </c>
      <c r="J842" s="7">
        <f t="shared" si="52"/>
        <v>0.36882816606066043</v>
      </c>
      <c r="K842" s="6">
        <v>241552.57</v>
      </c>
      <c r="L842" s="7">
        <f t="shared" si="53"/>
        <v>0.36882816606066043</v>
      </c>
      <c r="M842" s="6">
        <v>241552.57</v>
      </c>
      <c r="N842" s="7">
        <f t="shared" si="54"/>
        <v>1</v>
      </c>
      <c r="O842" s="8">
        <f t="shared" si="55"/>
        <v>0</v>
      </c>
      <c r="P842" s="6">
        <v>413366.42</v>
      </c>
    </row>
    <row r="843" spans="1:16" x14ac:dyDescent="0.25">
      <c r="A843" s="4">
        <v>114</v>
      </c>
      <c r="B843" s="4">
        <v>2410</v>
      </c>
      <c r="C843" s="4">
        <v>16000</v>
      </c>
      <c r="D843" s="5" t="s">
        <v>19</v>
      </c>
      <c r="E843" s="6">
        <v>343124.64</v>
      </c>
      <c r="F843" s="6">
        <v>0</v>
      </c>
      <c r="G843" s="6">
        <v>0</v>
      </c>
      <c r="H843" s="6">
        <v>343124.64</v>
      </c>
      <c r="I843" s="6">
        <v>86744.33</v>
      </c>
      <c r="J843" s="7">
        <f t="shared" si="52"/>
        <v>0.25280705576842283</v>
      </c>
      <c r="K843" s="6">
        <v>86744.33</v>
      </c>
      <c r="L843" s="7">
        <f t="shared" si="53"/>
        <v>0.25280705576842283</v>
      </c>
      <c r="M843" s="6">
        <v>58060.38</v>
      </c>
      <c r="N843" s="7">
        <f t="shared" si="54"/>
        <v>0.66932766671896593</v>
      </c>
      <c r="O843" s="8">
        <f t="shared" si="55"/>
        <v>28683.950000000004</v>
      </c>
      <c r="P843" s="6">
        <v>256380.31</v>
      </c>
    </row>
    <row r="844" spans="1:16" x14ac:dyDescent="0.25">
      <c r="A844" s="4">
        <v>114</v>
      </c>
      <c r="B844" s="4">
        <v>2410</v>
      </c>
      <c r="C844" s="4">
        <v>20500</v>
      </c>
      <c r="D844" s="5" t="s">
        <v>20</v>
      </c>
      <c r="E844" s="6">
        <v>149.28</v>
      </c>
      <c r="F844" s="6">
        <v>0</v>
      </c>
      <c r="G844" s="6">
        <v>0</v>
      </c>
      <c r="H844" s="6">
        <v>149.28</v>
      </c>
      <c r="I844" s="6">
        <v>225.46</v>
      </c>
      <c r="J844" s="7">
        <f t="shared" si="52"/>
        <v>1.5103161843515542</v>
      </c>
      <c r="K844" s="6">
        <v>0</v>
      </c>
      <c r="L844" s="7">
        <f t="shared" si="53"/>
        <v>0</v>
      </c>
      <c r="M844" s="6">
        <v>0</v>
      </c>
      <c r="N844" s="7" t="e">
        <f t="shared" si="54"/>
        <v>#DIV/0!</v>
      </c>
      <c r="O844" s="8">
        <f t="shared" si="55"/>
        <v>0</v>
      </c>
      <c r="P844" s="6">
        <v>-1597.98</v>
      </c>
    </row>
    <row r="845" spans="1:16" x14ac:dyDescent="0.25">
      <c r="A845" s="4">
        <v>114</v>
      </c>
      <c r="B845" s="4">
        <v>2410</v>
      </c>
      <c r="C845" s="4">
        <v>22000</v>
      </c>
      <c r="D845" s="5" t="s">
        <v>69</v>
      </c>
      <c r="E845" s="6">
        <v>400</v>
      </c>
      <c r="F845" s="6">
        <v>0</v>
      </c>
      <c r="G845" s="6">
        <v>0</v>
      </c>
      <c r="H845" s="6">
        <v>400</v>
      </c>
      <c r="I845" s="6">
        <v>0</v>
      </c>
      <c r="J845" s="7">
        <f t="shared" si="52"/>
        <v>0</v>
      </c>
      <c r="K845" s="6">
        <v>0</v>
      </c>
      <c r="L845" s="7">
        <f t="shared" si="53"/>
        <v>0</v>
      </c>
      <c r="M845" s="6">
        <v>0</v>
      </c>
      <c r="N845" s="7" t="e">
        <f t="shared" si="54"/>
        <v>#DIV/0!</v>
      </c>
      <c r="O845" s="8">
        <f t="shared" si="55"/>
        <v>0</v>
      </c>
      <c r="P845" s="6">
        <v>400</v>
      </c>
    </row>
    <row r="846" spans="1:16" x14ac:dyDescent="0.25">
      <c r="A846" s="4">
        <v>114</v>
      </c>
      <c r="B846" s="4">
        <v>2410</v>
      </c>
      <c r="C846" s="4">
        <v>22002</v>
      </c>
      <c r="D846" s="5" t="s">
        <v>45</v>
      </c>
      <c r="E846" s="6">
        <v>400</v>
      </c>
      <c r="F846" s="6">
        <v>0</v>
      </c>
      <c r="G846" s="6">
        <v>0</v>
      </c>
      <c r="H846" s="6">
        <v>400</v>
      </c>
      <c r="I846" s="6">
        <v>0</v>
      </c>
      <c r="J846" s="7">
        <f t="shared" si="52"/>
        <v>0</v>
      </c>
      <c r="K846" s="6">
        <v>0</v>
      </c>
      <c r="L846" s="7">
        <f t="shared" si="53"/>
        <v>0</v>
      </c>
      <c r="M846" s="6">
        <v>0</v>
      </c>
      <c r="N846" s="7" t="e">
        <f t="shared" si="54"/>
        <v>#DIV/0!</v>
      </c>
      <c r="O846" s="8">
        <f t="shared" si="55"/>
        <v>0</v>
      </c>
      <c r="P846" s="6">
        <v>400</v>
      </c>
    </row>
    <row r="847" spans="1:16" x14ac:dyDescent="0.25">
      <c r="A847" s="4">
        <v>114</v>
      </c>
      <c r="B847" s="4">
        <v>2410</v>
      </c>
      <c r="C847" s="4">
        <v>22101</v>
      </c>
      <c r="D847" s="5" t="s">
        <v>76</v>
      </c>
      <c r="E847" s="6">
        <v>4691.24</v>
      </c>
      <c r="F847" s="6">
        <v>0</v>
      </c>
      <c r="G847" s="6">
        <v>0</v>
      </c>
      <c r="H847" s="6">
        <v>4691.24</v>
      </c>
      <c r="I847" s="6">
        <v>4691.24</v>
      </c>
      <c r="J847" s="7">
        <f t="shared" si="52"/>
        <v>1</v>
      </c>
      <c r="K847" s="6">
        <v>0</v>
      </c>
      <c r="L847" s="7">
        <f t="shared" si="53"/>
        <v>0</v>
      </c>
      <c r="M847" s="6">
        <v>0</v>
      </c>
      <c r="N847" s="7" t="e">
        <f t="shared" si="54"/>
        <v>#DIV/0!</v>
      </c>
      <c r="O847" s="8">
        <f t="shared" si="55"/>
        <v>0</v>
      </c>
      <c r="P847" s="6">
        <v>0</v>
      </c>
    </row>
    <row r="848" spans="1:16" x14ac:dyDescent="0.25">
      <c r="A848" s="4">
        <v>114</v>
      </c>
      <c r="B848" s="4">
        <v>2410</v>
      </c>
      <c r="C848" s="4">
        <v>22601</v>
      </c>
      <c r="D848" s="5" t="s">
        <v>21</v>
      </c>
      <c r="E848" s="6">
        <v>1500</v>
      </c>
      <c r="F848" s="6">
        <v>0</v>
      </c>
      <c r="G848" s="6">
        <v>0</v>
      </c>
      <c r="H848" s="6">
        <v>1500</v>
      </c>
      <c r="I848" s="6">
        <v>1446.2</v>
      </c>
      <c r="J848" s="7">
        <f t="shared" si="52"/>
        <v>0.9641333333333334</v>
      </c>
      <c r="K848" s="6">
        <v>1010.2</v>
      </c>
      <c r="L848" s="7">
        <f t="shared" si="53"/>
        <v>0.67346666666666666</v>
      </c>
      <c r="M848" s="6">
        <v>1010.2</v>
      </c>
      <c r="N848" s="7">
        <f t="shared" si="54"/>
        <v>1</v>
      </c>
      <c r="O848" s="8">
        <f t="shared" si="55"/>
        <v>0</v>
      </c>
      <c r="P848" s="6">
        <v>53.8</v>
      </c>
    </row>
    <row r="849" spans="1:16" x14ac:dyDescent="0.25">
      <c r="A849" s="4">
        <v>114</v>
      </c>
      <c r="B849" s="4">
        <v>2410</v>
      </c>
      <c r="C849" s="4">
        <v>22602</v>
      </c>
      <c r="D849" s="5" t="s">
        <v>65</v>
      </c>
      <c r="E849" s="6">
        <v>500</v>
      </c>
      <c r="F849" s="6">
        <v>0</v>
      </c>
      <c r="G849" s="6">
        <v>0</v>
      </c>
      <c r="H849" s="6">
        <v>500</v>
      </c>
      <c r="I849" s="6">
        <v>0</v>
      </c>
      <c r="J849" s="7">
        <f t="shared" si="52"/>
        <v>0</v>
      </c>
      <c r="K849" s="6">
        <v>0</v>
      </c>
      <c r="L849" s="7">
        <f t="shared" si="53"/>
        <v>0</v>
      </c>
      <c r="M849" s="6">
        <v>0</v>
      </c>
      <c r="N849" s="7" t="e">
        <f t="shared" si="54"/>
        <v>#DIV/0!</v>
      </c>
      <c r="O849" s="8">
        <f t="shared" si="55"/>
        <v>0</v>
      </c>
      <c r="P849" s="6">
        <v>500</v>
      </c>
    </row>
    <row r="850" spans="1:16" x14ac:dyDescent="0.25">
      <c r="A850" s="4">
        <v>114</v>
      </c>
      <c r="B850" s="4">
        <v>2410</v>
      </c>
      <c r="C850" s="4">
        <v>22700</v>
      </c>
      <c r="D850" s="5" t="s">
        <v>81</v>
      </c>
      <c r="E850" s="6">
        <v>55641.15</v>
      </c>
      <c r="F850" s="6">
        <v>0</v>
      </c>
      <c r="G850" s="6">
        <v>0</v>
      </c>
      <c r="H850" s="6">
        <v>55641.15</v>
      </c>
      <c r="I850" s="6">
        <v>42435.65</v>
      </c>
      <c r="J850" s="7">
        <f t="shared" si="52"/>
        <v>0.7626666594777427</v>
      </c>
      <c r="K850" s="6">
        <v>7072.6</v>
      </c>
      <c r="L850" s="7">
        <f t="shared" si="53"/>
        <v>0.1271109601437066</v>
      </c>
      <c r="M850" s="6">
        <v>7072.6</v>
      </c>
      <c r="N850" s="7">
        <f t="shared" si="54"/>
        <v>1</v>
      </c>
      <c r="O850" s="8">
        <f t="shared" si="55"/>
        <v>0</v>
      </c>
      <c r="P850" s="6">
        <v>13205.5</v>
      </c>
    </row>
    <row r="851" spans="1:16" x14ac:dyDescent="0.25">
      <c r="A851" s="4">
        <v>114</v>
      </c>
      <c r="B851" s="4">
        <v>2410</v>
      </c>
      <c r="C851" s="4">
        <v>22709</v>
      </c>
      <c r="D851" s="5" t="s">
        <v>70</v>
      </c>
      <c r="E851" s="6">
        <v>33000</v>
      </c>
      <c r="F851" s="6">
        <v>0</v>
      </c>
      <c r="G851" s="6">
        <v>0</v>
      </c>
      <c r="H851" s="6">
        <v>33000</v>
      </c>
      <c r="I851" s="6">
        <v>0</v>
      </c>
      <c r="J851" s="7">
        <f t="shared" si="52"/>
        <v>0</v>
      </c>
      <c r="K851" s="6">
        <v>0</v>
      </c>
      <c r="L851" s="7">
        <f t="shared" si="53"/>
        <v>0</v>
      </c>
      <c r="M851" s="6">
        <v>0</v>
      </c>
      <c r="N851" s="7" t="e">
        <f t="shared" si="54"/>
        <v>#DIV/0!</v>
      </c>
      <c r="O851" s="8">
        <f t="shared" si="55"/>
        <v>0</v>
      </c>
      <c r="P851" s="6">
        <v>33000</v>
      </c>
    </row>
    <row r="852" spans="1:16" x14ac:dyDescent="0.25">
      <c r="A852" s="4">
        <v>114</v>
      </c>
      <c r="B852" s="4">
        <v>2410</v>
      </c>
      <c r="C852" s="4">
        <v>22723</v>
      </c>
      <c r="D852" s="5" t="s">
        <v>358</v>
      </c>
      <c r="E852" s="6">
        <v>163015.03</v>
      </c>
      <c r="F852" s="6">
        <v>0</v>
      </c>
      <c r="G852" s="6">
        <v>0</v>
      </c>
      <c r="H852" s="6">
        <v>163015.03</v>
      </c>
      <c r="I852" s="6">
        <v>67922.929999999993</v>
      </c>
      <c r="J852" s="7">
        <f t="shared" si="52"/>
        <v>0.41666667177866967</v>
      </c>
      <c r="K852" s="6">
        <v>23557.08</v>
      </c>
      <c r="L852" s="7">
        <f t="shared" si="53"/>
        <v>0.14450863825255869</v>
      </c>
      <c r="M852" s="6">
        <v>23557.08</v>
      </c>
      <c r="N852" s="7">
        <f t="shared" si="54"/>
        <v>1</v>
      </c>
      <c r="O852" s="8">
        <f t="shared" si="55"/>
        <v>0</v>
      </c>
      <c r="P852" s="6">
        <v>92.1</v>
      </c>
    </row>
    <row r="853" spans="1:16" x14ac:dyDescent="0.25">
      <c r="A853" s="4">
        <v>114</v>
      </c>
      <c r="B853" s="4">
        <v>2410</v>
      </c>
      <c r="C853" s="4">
        <v>22725</v>
      </c>
      <c r="D853" s="5" t="s">
        <v>359</v>
      </c>
      <c r="E853" s="6">
        <v>15000</v>
      </c>
      <c r="F853" s="6">
        <v>0</v>
      </c>
      <c r="G853" s="6">
        <v>0</v>
      </c>
      <c r="H853" s="6">
        <v>15000</v>
      </c>
      <c r="I853" s="6">
        <v>12645.6</v>
      </c>
      <c r="J853" s="7">
        <f t="shared" si="52"/>
        <v>0.84304000000000001</v>
      </c>
      <c r="K853" s="6">
        <v>0</v>
      </c>
      <c r="L853" s="7">
        <f t="shared" si="53"/>
        <v>0</v>
      </c>
      <c r="M853" s="6">
        <v>0</v>
      </c>
      <c r="N853" s="7" t="e">
        <f t="shared" si="54"/>
        <v>#DIV/0!</v>
      </c>
      <c r="O853" s="8">
        <f t="shared" si="55"/>
        <v>0</v>
      </c>
      <c r="P853" s="6">
        <v>2354.4</v>
      </c>
    </row>
    <row r="854" spans="1:16" x14ac:dyDescent="0.25">
      <c r="A854" s="4">
        <v>114</v>
      </c>
      <c r="B854" s="4">
        <v>2410</v>
      </c>
      <c r="C854" s="4">
        <v>22726</v>
      </c>
      <c r="D854" s="5" t="s">
        <v>360</v>
      </c>
      <c r="E854" s="6">
        <v>11614.21</v>
      </c>
      <c r="F854" s="6">
        <v>0</v>
      </c>
      <c r="G854" s="6">
        <v>0</v>
      </c>
      <c r="H854" s="6">
        <v>11614.21</v>
      </c>
      <c r="I854" s="6">
        <v>6750</v>
      </c>
      <c r="J854" s="7">
        <f t="shared" si="52"/>
        <v>0.58118460058841714</v>
      </c>
      <c r="K854" s="6">
        <v>0</v>
      </c>
      <c r="L854" s="7">
        <f t="shared" si="53"/>
        <v>0</v>
      </c>
      <c r="M854" s="6">
        <v>0</v>
      </c>
      <c r="N854" s="7" t="e">
        <f t="shared" si="54"/>
        <v>#DIV/0!</v>
      </c>
      <c r="O854" s="8">
        <f t="shared" si="55"/>
        <v>0</v>
      </c>
      <c r="P854" s="6">
        <v>4864.21</v>
      </c>
    </row>
    <row r="855" spans="1:16" x14ac:dyDescent="0.25">
      <c r="A855" s="4">
        <v>114</v>
      </c>
      <c r="B855" s="4">
        <v>4331</v>
      </c>
      <c r="C855" s="4">
        <v>22608</v>
      </c>
      <c r="D855" s="5" t="s">
        <v>22</v>
      </c>
      <c r="E855" s="6">
        <v>128488.61</v>
      </c>
      <c r="F855" s="6">
        <v>0</v>
      </c>
      <c r="G855" s="6">
        <v>0</v>
      </c>
      <c r="H855" s="6">
        <v>128488.61</v>
      </c>
      <c r="I855" s="6">
        <v>23553.8</v>
      </c>
      <c r="J855" s="7">
        <f t="shared" si="52"/>
        <v>0.18331430311215913</v>
      </c>
      <c r="K855" s="6">
        <v>0</v>
      </c>
      <c r="L855" s="7">
        <f t="shared" si="53"/>
        <v>0</v>
      </c>
      <c r="M855" s="6">
        <v>0</v>
      </c>
      <c r="N855" s="7" t="e">
        <f t="shared" si="54"/>
        <v>#DIV/0!</v>
      </c>
      <c r="O855" s="8">
        <f t="shared" si="55"/>
        <v>0</v>
      </c>
      <c r="P855" s="6">
        <v>104934.81</v>
      </c>
    </row>
    <row r="856" spans="1:16" x14ac:dyDescent="0.25">
      <c r="A856" s="4">
        <v>114</v>
      </c>
      <c r="B856" s="4">
        <v>4331</v>
      </c>
      <c r="C856" s="4">
        <v>22706</v>
      </c>
      <c r="D856" s="5" t="s">
        <v>361</v>
      </c>
      <c r="E856" s="6">
        <v>172413</v>
      </c>
      <c r="F856" s="6">
        <v>0</v>
      </c>
      <c r="G856" s="6">
        <v>0</v>
      </c>
      <c r="H856" s="6">
        <v>172413</v>
      </c>
      <c r="I856" s="6">
        <v>175085.22</v>
      </c>
      <c r="J856" s="7">
        <f t="shared" si="52"/>
        <v>1.0154989472951577</v>
      </c>
      <c r="K856" s="6">
        <v>0</v>
      </c>
      <c r="L856" s="7">
        <f t="shared" si="53"/>
        <v>0</v>
      </c>
      <c r="M856" s="6">
        <v>0</v>
      </c>
      <c r="N856" s="7" t="e">
        <f t="shared" si="54"/>
        <v>#DIV/0!</v>
      </c>
      <c r="O856" s="8">
        <f t="shared" si="55"/>
        <v>0</v>
      </c>
      <c r="P856" s="6">
        <v>-16604.849999999999</v>
      </c>
    </row>
    <row r="857" spans="1:16" x14ac:dyDescent="0.25">
      <c r="A857" s="4">
        <v>114</v>
      </c>
      <c r="B857" s="4">
        <v>4331</v>
      </c>
      <c r="C857" s="4">
        <v>22726</v>
      </c>
      <c r="D857" s="5" t="s">
        <v>362</v>
      </c>
      <c r="E857" s="6">
        <v>278239.56</v>
      </c>
      <c r="F857" s="6">
        <v>0</v>
      </c>
      <c r="G857" s="6">
        <v>-60000</v>
      </c>
      <c r="H857" s="6">
        <v>218239.56</v>
      </c>
      <c r="I857" s="6">
        <v>95837.99</v>
      </c>
      <c r="J857" s="7">
        <f t="shared" si="52"/>
        <v>0.43914123543870787</v>
      </c>
      <c r="K857" s="6">
        <v>0</v>
      </c>
      <c r="L857" s="7">
        <f t="shared" si="53"/>
        <v>0</v>
      </c>
      <c r="M857" s="6">
        <v>0</v>
      </c>
      <c r="N857" s="7" t="e">
        <f t="shared" si="54"/>
        <v>#DIV/0!</v>
      </c>
      <c r="O857" s="8">
        <f t="shared" si="55"/>
        <v>0</v>
      </c>
      <c r="P857" s="6">
        <v>-12853.74</v>
      </c>
    </row>
    <row r="858" spans="1:16" x14ac:dyDescent="0.25">
      <c r="A858" s="4">
        <v>114</v>
      </c>
      <c r="B858" s="4">
        <v>4331</v>
      </c>
      <c r="C858" s="4">
        <v>23100</v>
      </c>
      <c r="D858" s="5" t="s">
        <v>363</v>
      </c>
      <c r="E858" s="6">
        <v>5000</v>
      </c>
      <c r="F858" s="6">
        <v>0</v>
      </c>
      <c r="G858" s="6">
        <v>0</v>
      </c>
      <c r="H858" s="6">
        <v>5000</v>
      </c>
      <c r="I858" s="6">
        <v>0</v>
      </c>
      <c r="J858" s="7">
        <f t="shared" si="52"/>
        <v>0</v>
      </c>
      <c r="K858" s="6">
        <v>0</v>
      </c>
      <c r="L858" s="7">
        <f t="shared" si="53"/>
        <v>0</v>
      </c>
      <c r="M858" s="6">
        <v>0</v>
      </c>
      <c r="N858" s="7" t="e">
        <f t="shared" si="54"/>
        <v>#DIV/0!</v>
      </c>
      <c r="O858" s="8">
        <f t="shared" si="55"/>
        <v>0</v>
      </c>
      <c r="P858" s="6">
        <v>5000</v>
      </c>
    </row>
    <row r="859" spans="1:16" x14ac:dyDescent="0.25">
      <c r="A859" s="4">
        <v>114</v>
      </c>
      <c r="B859" s="4">
        <v>4331</v>
      </c>
      <c r="C859" s="4">
        <v>44900</v>
      </c>
      <c r="D859" s="5" t="s">
        <v>364</v>
      </c>
      <c r="E859" s="6">
        <v>2700000</v>
      </c>
      <c r="F859" s="6">
        <v>0</v>
      </c>
      <c r="G859" s="6">
        <v>0</v>
      </c>
      <c r="H859" s="6">
        <v>2700000</v>
      </c>
      <c r="I859" s="6">
        <v>0</v>
      </c>
      <c r="J859" s="7">
        <f t="shared" si="52"/>
        <v>0</v>
      </c>
      <c r="K859" s="6">
        <v>0</v>
      </c>
      <c r="L859" s="7">
        <f t="shared" si="53"/>
        <v>0</v>
      </c>
      <c r="M859" s="6">
        <v>0</v>
      </c>
      <c r="N859" s="7" t="e">
        <f t="shared" si="54"/>
        <v>#DIV/0!</v>
      </c>
      <c r="O859" s="8">
        <f t="shared" si="55"/>
        <v>0</v>
      </c>
      <c r="P859" s="6">
        <v>2700000</v>
      </c>
    </row>
    <row r="860" spans="1:16" x14ac:dyDescent="0.25">
      <c r="A860" s="4">
        <v>114</v>
      </c>
      <c r="B860" s="4">
        <v>4331</v>
      </c>
      <c r="C860" s="4">
        <v>48001</v>
      </c>
      <c r="D860" s="5" t="s">
        <v>365</v>
      </c>
      <c r="E860" s="6">
        <v>105000</v>
      </c>
      <c r="F860" s="6">
        <v>0</v>
      </c>
      <c r="G860" s="6">
        <v>0</v>
      </c>
      <c r="H860" s="6">
        <v>105000</v>
      </c>
      <c r="I860" s="6">
        <v>0</v>
      </c>
      <c r="J860" s="7">
        <f t="shared" si="52"/>
        <v>0</v>
      </c>
      <c r="K860" s="6">
        <v>0</v>
      </c>
      <c r="L860" s="7">
        <f t="shared" si="53"/>
        <v>0</v>
      </c>
      <c r="M860" s="6">
        <v>0</v>
      </c>
      <c r="N860" s="7" t="e">
        <f t="shared" si="54"/>
        <v>#DIV/0!</v>
      </c>
      <c r="O860" s="8">
        <f t="shared" si="55"/>
        <v>0</v>
      </c>
      <c r="P860" s="6">
        <v>5000</v>
      </c>
    </row>
    <row r="861" spans="1:16" x14ac:dyDescent="0.25">
      <c r="A861" s="4">
        <v>114</v>
      </c>
      <c r="B861" s="4">
        <v>4331</v>
      </c>
      <c r="C861" s="4">
        <v>48002</v>
      </c>
      <c r="D861" s="5" t="s">
        <v>231</v>
      </c>
      <c r="E861" s="6">
        <v>0</v>
      </c>
      <c r="F861" s="6">
        <v>0</v>
      </c>
      <c r="G861" s="6">
        <v>0</v>
      </c>
      <c r="H861" s="6">
        <v>0</v>
      </c>
      <c r="I861" s="6">
        <v>0</v>
      </c>
      <c r="J861" s="7" t="e">
        <f t="shared" si="52"/>
        <v>#DIV/0!</v>
      </c>
      <c r="K861" s="6">
        <v>0</v>
      </c>
      <c r="L861" s="7" t="e">
        <f t="shared" si="53"/>
        <v>#DIV/0!</v>
      </c>
      <c r="M861" s="6">
        <v>0</v>
      </c>
      <c r="N861" s="7" t="e">
        <f t="shared" si="54"/>
        <v>#DIV/0!</v>
      </c>
      <c r="O861" s="8">
        <f t="shared" si="55"/>
        <v>0</v>
      </c>
      <c r="P861" s="6">
        <v>-2000</v>
      </c>
    </row>
    <row r="862" spans="1:16" x14ac:dyDescent="0.25">
      <c r="A862" s="4">
        <v>115</v>
      </c>
      <c r="B862" s="4">
        <v>4332</v>
      </c>
      <c r="C862" s="4">
        <v>22710</v>
      </c>
      <c r="D862" s="5" t="s">
        <v>67</v>
      </c>
      <c r="E862" s="6">
        <v>97054.92</v>
      </c>
      <c r="F862" s="6">
        <v>0</v>
      </c>
      <c r="G862" s="6">
        <v>0</v>
      </c>
      <c r="H862" s="6">
        <v>97054.92</v>
      </c>
      <c r="I862" s="6">
        <v>0</v>
      </c>
      <c r="J862" s="7">
        <f t="shared" si="52"/>
        <v>0</v>
      </c>
      <c r="K862" s="6">
        <v>0</v>
      </c>
      <c r="L862" s="7">
        <f t="shared" si="53"/>
        <v>0</v>
      </c>
      <c r="M862" s="6">
        <v>0</v>
      </c>
      <c r="N862" s="7" t="e">
        <f t="shared" si="54"/>
        <v>#DIV/0!</v>
      </c>
      <c r="O862" s="8">
        <f t="shared" si="55"/>
        <v>0</v>
      </c>
      <c r="P862" s="6">
        <v>47054.92</v>
      </c>
    </row>
    <row r="863" spans="1:16" x14ac:dyDescent="0.25">
      <c r="A863" s="4">
        <v>115</v>
      </c>
      <c r="B863" s="4">
        <v>4411</v>
      </c>
      <c r="C863" s="4">
        <v>22619</v>
      </c>
      <c r="D863" s="5" t="s">
        <v>68</v>
      </c>
      <c r="E863" s="6">
        <v>1000</v>
      </c>
      <c r="F863" s="6">
        <v>0</v>
      </c>
      <c r="G863" s="6">
        <v>0</v>
      </c>
      <c r="H863" s="6">
        <v>1000</v>
      </c>
      <c r="I863" s="6">
        <v>0</v>
      </c>
      <c r="J863" s="7">
        <f t="shared" si="52"/>
        <v>0</v>
      </c>
      <c r="K863" s="6">
        <v>0</v>
      </c>
      <c r="L863" s="7">
        <f t="shared" si="53"/>
        <v>0</v>
      </c>
      <c r="M863" s="6">
        <v>0</v>
      </c>
      <c r="N863" s="7" t="e">
        <f t="shared" si="54"/>
        <v>#DIV/0!</v>
      </c>
      <c r="O863" s="8">
        <f t="shared" si="55"/>
        <v>0</v>
      </c>
      <c r="P863" s="6">
        <v>1000</v>
      </c>
    </row>
    <row r="864" spans="1:16" x14ac:dyDescent="0.25">
      <c r="A864" s="4">
        <v>115</v>
      </c>
      <c r="B864" s="4">
        <v>4411</v>
      </c>
      <c r="C864" s="4">
        <v>22720</v>
      </c>
      <c r="D864" s="5" t="s">
        <v>118</v>
      </c>
      <c r="E864" s="6">
        <v>4500</v>
      </c>
      <c r="F864" s="6">
        <v>0</v>
      </c>
      <c r="G864" s="6">
        <v>0</v>
      </c>
      <c r="H864" s="6">
        <v>4500</v>
      </c>
      <c r="I864" s="6">
        <v>0</v>
      </c>
      <c r="J864" s="7">
        <f t="shared" si="52"/>
        <v>0</v>
      </c>
      <c r="K864" s="6">
        <v>0</v>
      </c>
      <c r="L864" s="7">
        <f t="shared" si="53"/>
        <v>0</v>
      </c>
      <c r="M864" s="6">
        <v>0</v>
      </c>
      <c r="N864" s="7" t="e">
        <f t="shared" si="54"/>
        <v>#DIV/0!</v>
      </c>
      <c r="O864" s="8">
        <f t="shared" si="55"/>
        <v>0</v>
      </c>
      <c r="P864" s="6">
        <v>4500</v>
      </c>
    </row>
    <row r="865" spans="1:16" x14ac:dyDescent="0.25">
      <c r="A865" s="4">
        <v>115</v>
      </c>
      <c r="B865" s="4">
        <v>4411</v>
      </c>
      <c r="C865" s="4">
        <v>45320</v>
      </c>
      <c r="D865" s="5" t="s">
        <v>366</v>
      </c>
      <c r="E865" s="6">
        <v>397639.81</v>
      </c>
      <c r="F865" s="6">
        <v>0</v>
      </c>
      <c r="G865" s="6">
        <v>0</v>
      </c>
      <c r="H865" s="6">
        <v>397639.81</v>
      </c>
      <c r="I865" s="6">
        <v>0</v>
      </c>
      <c r="J865" s="7">
        <f t="shared" si="52"/>
        <v>0</v>
      </c>
      <c r="K865" s="6">
        <v>0</v>
      </c>
      <c r="L865" s="7">
        <f t="shared" si="53"/>
        <v>0</v>
      </c>
      <c r="M865" s="6">
        <v>0</v>
      </c>
      <c r="N865" s="7" t="e">
        <f t="shared" si="54"/>
        <v>#DIV/0!</v>
      </c>
      <c r="O865" s="8">
        <f t="shared" si="55"/>
        <v>0</v>
      </c>
      <c r="P865" s="6">
        <v>397639.81</v>
      </c>
    </row>
    <row r="866" spans="1:16" x14ac:dyDescent="0.25">
      <c r="A866" s="4">
        <v>116</v>
      </c>
      <c r="B866" s="4">
        <v>2311</v>
      </c>
      <c r="C866" s="4">
        <v>13000</v>
      </c>
      <c r="D866" s="5" t="s">
        <v>39</v>
      </c>
      <c r="E866" s="6">
        <v>22113.9</v>
      </c>
      <c r="F866" s="6">
        <v>0</v>
      </c>
      <c r="G866" s="6">
        <v>0</v>
      </c>
      <c r="H866" s="6">
        <v>22113.9</v>
      </c>
      <c r="I866" s="6">
        <v>0</v>
      </c>
      <c r="J866" s="7">
        <f t="shared" si="52"/>
        <v>0</v>
      </c>
      <c r="K866" s="6">
        <v>0</v>
      </c>
      <c r="L866" s="7">
        <f t="shared" si="53"/>
        <v>0</v>
      </c>
      <c r="M866" s="6">
        <v>0</v>
      </c>
      <c r="N866" s="7" t="e">
        <f t="shared" si="54"/>
        <v>#DIV/0!</v>
      </c>
      <c r="O866" s="8">
        <f t="shared" si="55"/>
        <v>0</v>
      </c>
      <c r="P866" s="6">
        <v>22113.9</v>
      </c>
    </row>
    <row r="867" spans="1:16" x14ac:dyDescent="0.25">
      <c r="A867" s="4">
        <v>116</v>
      </c>
      <c r="B867" s="4">
        <v>9251</v>
      </c>
      <c r="C867" s="4">
        <v>12004</v>
      </c>
      <c r="D867" s="5" t="s">
        <v>38</v>
      </c>
      <c r="E867" s="6">
        <v>10073.959999999999</v>
      </c>
      <c r="F867" s="6">
        <v>0</v>
      </c>
      <c r="G867" s="6">
        <v>0</v>
      </c>
      <c r="H867" s="6">
        <v>10073.959999999999</v>
      </c>
      <c r="I867" s="6">
        <v>0</v>
      </c>
      <c r="J867" s="7">
        <f t="shared" si="52"/>
        <v>0</v>
      </c>
      <c r="K867" s="6">
        <v>0</v>
      </c>
      <c r="L867" s="7">
        <f t="shared" si="53"/>
        <v>0</v>
      </c>
      <c r="M867" s="6">
        <v>0</v>
      </c>
      <c r="N867" s="7" t="e">
        <f t="shared" si="54"/>
        <v>#DIV/0!</v>
      </c>
      <c r="O867" s="8">
        <f t="shared" si="55"/>
        <v>0</v>
      </c>
      <c r="P867" s="6">
        <v>10073.959999999999</v>
      </c>
    </row>
    <row r="868" spans="1:16" x14ac:dyDescent="0.25">
      <c r="A868" s="4">
        <v>116</v>
      </c>
      <c r="B868" s="4">
        <v>9251</v>
      </c>
      <c r="C868" s="4">
        <v>12100</v>
      </c>
      <c r="D868" s="5" t="s">
        <v>16</v>
      </c>
      <c r="E868" s="6">
        <v>5134.67</v>
      </c>
      <c r="F868" s="6">
        <v>0</v>
      </c>
      <c r="G868" s="6">
        <v>0</v>
      </c>
      <c r="H868" s="6">
        <v>5134.67</v>
      </c>
      <c r="I868" s="6">
        <v>0</v>
      </c>
      <c r="J868" s="7">
        <f t="shared" si="52"/>
        <v>0</v>
      </c>
      <c r="K868" s="6">
        <v>0</v>
      </c>
      <c r="L868" s="7">
        <f t="shared" si="53"/>
        <v>0</v>
      </c>
      <c r="M868" s="6">
        <v>0</v>
      </c>
      <c r="N868" s="7" t="e">
        <f t="shared" si="54"/>
        <v>#DIV/0!</v>
      </c>
      <c r="O868" s="8">
        <f t="shared" si="55"/>
        <v>0</v>
      </c>
      <c r="P868" s="6">
        <v>5134.67</v>
      </c>
    </row>
    <row r="869" spans="1:16" x14ac:dyDescent="0.25">
      <c r="A869" s="4">
        <v>116</v>
      </c>
      <c r="B869" s="4">
        <v>9251</v>
      </c>
      <c r="C869" s="4">
        <v>12101</v>
      </c>
      <c r="D869" s="5" t="s">
        <v>17</v>
      </c>
      <c r="E869" s="6">
        <v>23267.360000000001</v>
      </c>
      <c r="F869" s="6">
        <v>0</v>
      </c>
      <c r="G869" s="6">
        <v>0</v>
      </c>
      <c r="H869" s="6">
        <v>23267.360000000001</v>
      </c>
      <c r="I869" s="6">
        <v>0</v>
      </c>
      <c r="J869" s="7">
        <f t="shared" si="52"/>
        <v>0</v>
      </c>
      <c r="K869" s="6">
        <v>0</v>
      </c>
      <c r="L869" s="7">
        <f t="shared" si="53"/>
        <v>0</v>
      </c>
      <c r="M869" s="6">
        <v>0</v>
      </c>
      <c r="N869" s="7" t="e">
        <f t="shared" si="54"/>
        <v>#DIV/0!</v>
      </c>
      <c r="O869" s="8">
        <f t="shared" si="55"/>
        <v>0</v>
      </c>
      <c r="P869" s="6">
        <v>23267.360000000001</v>
      </c>
    </row>
    <row r="870" spans="1:16" x14ac:dyDescent="0.25">
      <c r="A870" s="4">
        <v>116</v>
      </c>
      <c r="B870" s="4">
        <v>9251</v>
      </c>
      <c r="C870" s="4">
        <v>13000</v>
      </c>
      <c r="D870" s="5" t="s">
        <v>85</v>
      </c>
      <c r="E870" s="6">
        <v>0</v>
      </c>
      <c r="F870" s="6">
        <v>0</v>
      </c>
      <c r="G870" s="6">
        <v>0</v>
      </c>
      <c r="H870" s="6">
        <v>0</v>
      </c>
      <c r="I870" s="6">
        <v>6990.34</v>
      </c>
      <c r="J870" s="7" t="e">
        <f t="shared" si="52"/>
        <v>#DIV/0!</v>
      </c>
      <c r="K870" s="6">
        <v>6990.34</v>
      </c>
      <c r="L870" s="7" t="e">
        <f t="shared" si="53"/>
        <v>#DIV/0!</v>
      </c>
      <c r="M870" s="6">
        <v>6990.34</v>
      </c>
      <c r="N870" s="7">
        <f t="shared" si="54"/>
        <v>1</v>
      </c>
      <c r="O870" s="8">
        <f t="shared" si="55"/>
        <v>0</v>
      </c>
      <c r="P870" s="6">
        <v>-6990.34</v>
      </c>
    </row>
    <row r="871" spans="1:16" x14ac:dyDescent="0.25">
      <c r="A871" s="4">
        <v>116</v>
      </c>
      <c r="B871" s="4">
        <v>9251</v>
      </c>
      <c r="C871" s="4">
        <v>13002</v>
      </c>
      <c r="D871" s="5" t="s">
        <v>40</v>
      </c>
      <c r="E871" s="6">
        <v>0</v>
      </c>
      <c r="F871" s="6">
        <v>0</v>
      </c>
      <c r="G871" s="6">
        <v>0</v>
      </c>
      <c r="H871" s="6">
        <v>0</v>
      </c>
      <c r="I871" s="6">
        <v>99.67</v>
      </c>
      <c r="J871" s="7" t="e">
        <f t="shared" si="52"/>
        <v>#DIV/0!</v>
      </c>
      <c r="K871" s="6">
        <v>99.67</v>
      </c>
      <c r="L871" s="7" t="e">
        <f t="shared" si="53"/>
        <v>#DIV/0!</v>
      </c>
      <c r="M871" s="6">
        <v>99.67</v>
      </c>
      <c r="N871" s="7">
        <f t="shared" si="54"/>
        <v>1</v>
      </c>
      <c r="O871" s="8">
        <f t="shared" si="55"/>
        <v>0</v>
      </c>
      <c r="P871" s="6">
        <v>-99.67</v>
      </c>
    </row>
    <row r="872" spans="1:16" x14ac:dyDescent="0.25">
      <c r="A872" s="4">
        <v>116</v>
      </c>
      <c r="B872" s="4">
        <v>9251</v>
      </c>
      <c r="C872" s="4">
        <v>13100</v>
      </c>
      <c r="D872" s="5" t="s">
        <v>41</v>
      </c>
      <c r="E872" s="6">
        <v>31711.59</v>
      </c>
      <c r="F872" s="6">
        <v>0</v>
      </c>
      <c r="G872" s="6">
        <v>0</v>
      </c>
      <c r="H872" s="6">
        <v>31711.59</v>
      </c>
      <c r="I872" s="6">
        <v>0</v>
      </c>
      <c r="J872" s="7">
        <f t="shared" si="52"/>
        <v>0</v>
      </c>
      <c r="K872" s="6">
        <v>0</v>
      </c>
      <c r="L872" s="7">
        <f t="shared" si="53"/>
        <v>0</v>
      </c>
      <c r="M872" s="6">
        <v>0</v>
      </c>
      <c r="N872" s="7" t="e">
        <f t="shared" si="54"/>
        <v>#DIV/0!</v>
      </c>
      <c r="O872" s="8">
        <f t="shared" si="55"/>
        <v>0</v>
      </c>
      <c r="P872" s="6">
        <v>31711.59</v>
      </c>
    </row>
    <row r="873" spans="1:16" x14ac:dyDescent="0.25">
      <c r="A873" s="4">
        <v>116</v>
      </c>
      <c r="B873" s="4">
        <v>9251</v>
      </c>
      <c r="C873" s="4">
        <v>15000</v>
      </c>
      <c r="D873" s="5" t="s">
        <v>18</v>
      </c>
      <c r="E873" s="6">
        <v>1092.71</v>
      </c>
      <c r="F873" s="6">
        <v>0</v>
      </c>
      <c r="G873" s="6">
        <v>0</v>
      </c>
      <c r="H873" s="6">
        <v>1092.71</v>
      </c>
      <c r="I873" s="6">
        <v>635.55999999999995</v>
      </c>
      <c r="J873" s="7">
        <f t="shared" si="52"/>
        <v>0.5816364817746702</v>
      </c>
      <c r="K873" s="6">
        <v>635.55999999999995</v>
      </c>
      <c r="L873" s="7">
        <f t="shared" si="53"/>
        <v>0.5816364817746702</v>
      </c>
      <c r="M873" s="6">
        <v>635.55999999999995</v>
      </c>
      <c r="N873" s="7">
        <f t="shared" si="54"/>
        <v>1</v>
      </c>
      <c r="O873" s="8">
        <f t="shared" si="55"/>
        <v>0</v>
      </c>
      <c r="P873" s="6">
        <v>457.15</v>
      </c>
    </row>
    <row r="874" spans="1:16" x14ac:dyDescent="0.25">
      <c r="A874" s="4">
        <v>116</v>
      </c>
      <c r="B874" s="4">
        <v>9251</v>
      </c>
      <c r="C874" s="4">
        <v>16000</v>
      </c>
      <c r="D874" s="5" t="s">
        <v>19</v>
      </c>
      <c r="E874" s="6">
        <v>22571.15</v>
      </c>
      <c r="F874" s="6">
        <v>0</v>
      </c>
      <c r="G874" s="6">
        <v>0</v>
      </c>
      <c r="H874" s="6">
        <v>22571.15</v>
      </c>
      <c r="I874" s="6">
        <v>75.7</v>
      </c>
      <c r="J874" s="7">
        <f t="shared" si="52"/>
        <v>3.3538388606694828E-3</v>
      </c>
      <c r="K874" s="6">
        <v>75.7</v>
      </c>
      <c r="L874" s="7">
        <f t="shared" si="53"/>
        <v>3.3538388606694828E-3</v>
      </c>
      <c r="M874" s="6">
        <v>31.19</v>
      </c>
      <c r="N874" s="7">
        <f t="shared" si="54"/>
        <v>0.41202113606340818</v>
      </c>
      <c r="O874" s="8">
        <f t="shared" si="55"/>
        <v>44.510000000000005</v>
      </c>
      <c r="P874" s="6">
        <v>22495.45</v>
      </c>
    </row>
    <row r="875" spans="1:16" x14ac:dyDescent="0.25">
      <c r="A875" s="4">
        <v>116</v>
      </c>
      <c r="B875" s="4">
        <v>9251</v>
      </c>
      <c r="C875" s="4">
        <v>22608</v>
      </c>
      <c r="D875" s="5" t="s">
        <v>68</v>
      </c>
      <c r="E875" s="6">
        <v>36000</v>
      </c>
      <c r="F875" s="6">
        <v>0</v>
      </c>
      <c r="G875" s="6">
        <v>0</v>
      </c>
      <c r="H875" s="6">
        <v>36000</v>
      </c>
      <c r="I875" s="6">
        <v>0</v>
      </c>
      <c r="J875" s="7">
        <f t="shared" si="52"/>
        <v>0</v>
      </c>
      <c r="K875" s="6">
        <v>0</v>
      </c>
      <c r="L875" s="7">
        <f t="shared" si="53"/>
        <v>0</v>
      </c>
      <c r="M875" s="6">
        <v>0</v>
      </c>
      <c r="N875" s="7" t="e">
        <f t="shared" si="54"/>
        <v>#DIV/0!</v>
      </c>
      <c r="O875" s="8">
        <f t="shared" si="55"/>
        <v>0</v>
      </c>
      <c r="P875" s="6">
        <v>36000</v>
      </c>
    </row>
    <row r="876" spans="1:16" x14ac:dyDescent="0.25">
      <c r="A876" s="4">
        <v>116</v>
      </c>
      <c r="B876" s="4">
        <v>9251</v>
      </c>
      <c r="C876" s="4">
        <v>48000</v>
      </c>
      <c r="D876" s="5" t="s">
        <v>367</v>
      </c>
      <c r="E876" s="6">
        <v>150000</v>
      </c>
      <c r="F876" s="6">
        <v>0</v>
      </c>
      <c r="G876" s="6">
        <v>0</v>
      </c>
      <c r="H876" s="6">
        <v>150000</v>
      </c>
      <c r="I876" s="6">
        <v>0</v>
      </c>
      <c r="J876" s="7">
        <f t="shared" si="52"/>
        <v>0</v>
      </c>
      <c r="K876" s="6">
        <v>0</v>
      </c>
      <c r="L876" s="7">
        <f t="shared" si="53"/>
        <v>0</v>
      </c>
      <c r="M876" s="6">
        <v>0</v>
      </c>
      <c r="N876" s="7" t="e">
        <f t="shared" si="54"/>
        <v>#DIV/0!</v>
      </c>
      <c r="O876" s="8">
        <f t="shared" si="55"/>
        <v>0</v>
      </c>
      <c r="P876" s="6">
        <v>150000</v>
      </c>
    </row>
    <row r="877" spans="1:16" x14ac:dyDescent="0.25">
      <c r="A877" s="9"/>
      <c r="B877" s="9"/>
      <c r="C877" s="9"/>
      <c r="D877" s="10"/>
      <c r="E877" s="10">
        <v>121076870.87</v>
      </c>
      <c r="F877" s="10">
        <v>5663776.7699999996</v>
      </c>
      <c r="G877" s="10">
        <v>7450959.6500000004</v>
      </c>
      <c r="H877" s="10">
        <v>128527830.52</v>
      </c>
      <c r="I877" s="11">
        <v>49114771.560000002</v>
      </c>
      <c r="J877" s="12">
        <f t="shared" si="52"/>
        <v>0.38213335867641007</v>
      </c>
      <c r="K877" s="11">
        <v>16460925.359999999</v>
      </c>
      <c r="L877" s="12">
        <f t="shared" si="53"/>
        <v>0.12807284845159309</v>
      </c>
      <c r="M877" s="13">
        <v>13497853.130000001</v>
      </c>
      <c r="N877" s="12">
        <f t="shared" si="54"/>
        <v>0.81999358084690332</v>
      </c>
      <c r="O877" s="10">
        <f t="shared" si="55"/>
        <v>2963072.2299999986</v>
      </c>
      <c r="P877" s="10">
        <v>67535456.109999999</v>
      </c>
    </row>
  </sheetData>
  <autoFilter ref="C3:C877" xr:uid="{00000000-0001-0000-0000-000000000000}"/>
  <sortState xmlns:xlrd2="http://schemas.microsoft.com/office/spreadsheetml/2017/richdata2" ref="A4:Q909">
    <sortCondition ref="A4:A909"/>
    <sortCondition ref="B4:B909"/>
    <sortCondition ref="C4:C909"/>
  </sortState>
  <pageMargins left="0.46" right="0.74803149606299213" top="0.74" bottom="0.84" header="0.51181102362204722" footer="0.51181102362204722"/>
  <pageSetup paperSize="8" scale="74" fitToHeight="0" orientation="landscape" r:id="rId1"/>
  <headerFooter>
    <oddFooter>&amp;LGastos TRIM 1 2024&amp;R&amp;P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E460B-1476-4041-8A80-F0F608AABCF1}">
  <dimension ref="A3:P104"/>
  <sheetViews>
    <sheetView workbookViewId="0">
      <selection activeCell="C1" sqref="C1"/>
    </sheetView>
  </sheetViews>
  <sheetFormatPr baseColWidth="10" defaultRowHeight="15" x14ac:dyDescent="0.25"/>
  <cols>
    <col min="2" max="2" width="6" style="1" bestFit="1" customWidth="1"/>
    <col min="3" max="3" width="34.85546875" customWidth="1"/>
    <col min="4" max="4" width="19.140625" style="2" bestFit="1" customWidth="1"/>
    <col min="5" max="5" width="15.5703125" style="2" customWidth="1"/>
    <col min="6" max="6" width="15.42578125" style="2" customWidth="1"/>
    <col min="7" max="10" width="14.42578125" style="2" customWidth="1"/>
    <col min="11" max="11" width="18.7109375" style="2" customWidth="1"/>
    <col min="13" max="13" width="14.140625" style="2" bestFit="1" customWidth="1"/>
    <col min="14" max="14" width="11.7109375" style="2" bestFit="1" customWidth="1"/>
    <col min="15" max="15" width="19.28515625" style="2" customWidth="1"/>
    <col min="16" max="16" width="16.140625" bestFit="1" customWidth="1"/>
  </cols>
  <sheetData>
    <row r="3" spans="1:16" ht="45" x14ac:dyDescent="0.25">
      <c r="A3" s="3" t="s">
        <v>476</v>
      </c>
      <c r="B3" s="3" t="s">
        <v>2</v>
      </c>
      <c r="C3" s="31" t="s">
        <v>3</v>
      </c>
      <c r="D3" s="31" t="s">
        <v>493</v>
      </c>
      <c r="E3" s="31" t="s">
        <v>494</v>
      </c>
      <c r="F3" s="31" t="s">
        <v>495</v>
      </c>
      <c r="G3" s="31" t="s">
        <v>496</v>
      </c>
      <c r="H3" s="31" t="s">
        <v>497</v>
      </c>
      <c r="I3" s="31" t="s">
        <v>498</v>
      </c>
      <c r="J3" s="31" t="s">
        <v>499</v>
      </c>
      <c r="K3" s="31" t="s">
        <v>500</v>
      </c>
      <c r="L3" s="31" t="s">
        <v>501</v>
      </c>
      <c r="M3" s="31" t="s">
        <v>502</v>
      </c>
      <c r="N3" s="31" t="s">
        <v>503</v>
      </c>
      <c r="O3" s="31" t="s">
        <v>504</v>
      </c>
      <c r="P3" s="31" t="s">
        <v>505</v>
      </c>
    </row>
    <row r="4" spans="1:16" x14ac:dyDescent="0.25">
      <c r="A4" s="27">
        <v>1</v>
      </c>
      <c r="B4" s="4">
        <v>10000</v>
      </c>
      <c r="C4" s="5" t="s">
        <v>506</v>
      </c>
      <c r="D4" s="6">
        <v>8139445.2999999998</v>
      </c>
      <c r="E4" s="6">
        <v>0</v>
      </c>
      <c r="F4" s="6">
        <f t="shared" ref="F4:F35" si="0">D4+E4</f>
        <v>8139445.2999999998</v>
      </c>
      <c r="G4" s="6">
        <v>1911050.94</v>
      </c>
      <c r="H4" s="6">
        <v>0</v>
      </c>
      <c r="I4" s="6">
        <v>0</v>
      </c>
      <c r="J4" s="6">
        <v>0</v>
      </c>
      <c r="K4" s="6">
        <v>1911050.94</v>
      </c>
      <c r="L4" s="7">
        <f t="shared" ref="L4:L35" si="1">G4/F4</f>
        <v>0.23478884242885692</v>
      </c>
      <c r="M4" s="6">
        <v>1911050.94</v>
      </c>
      <c r="N4" s="7">
        <f t="shared" ref="N4:N35" si="2">M4/K4</f>
        <v>1</v>
      </c>
      <c r="O4" s="6">
        <v>0</v>
      </c>
      <c r="P4" s="6">
        <f t="shared" ref="P4:P35" si="3">G4-F4</f>
        <v>-6228394.3599999994</v>
      </c>
    </row>
    <row r="5" spans="1:16" x14ac:dyDescent="0.25">
      <c r="A5" s="27">
        <v>1</v>
      </c>
      <c r="B5" s="4">
        <v>11200</v>
      </c>
      <c r="C5" s="5" t="s">
        <v>507</v>
      </c>
      <c r="D5" s="6">
        <v>36019.949999999997</v>
      </c>
      <c r="E5" s="6">
        <v>0</v>
      </c>
      <c r="F5" s="6">
        <f t="shared" si="0"/>
        <v>36019.949999999997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7">
        <f t="shared" si="1"/>
        <v>0</v>
      </c>
      <c r="M5" s="6">
        <v>0</v>
      </c>
      <c r="N5" s="7" t="e">
        <f t="shared" si="2"/>
        <v>#DIV/0!</v>
      </c>
      <c r="O5" s="6">
        <v>0</v>
      </c>
      <c r="P5" s="6">
        <f t="shared" si="3"/>
        <v>-36019.949999999997</v>
      </c>
    </row>
    <row r="6" spans="1:16" x14ac:dyDescent="0.25">
      <c r="A6" s="27">
        <v>1</v>
      </c>
      <c r="B6" s="4">
        <v>11300</v>
      </c>
      <c r="C6" s="5" t="s">
        <v>508</v>
      </c>
      <c r="D6" s="6">
        <v>39000000</v>
      </c>
      <c r="E6" s="6">
        <v>0</v>
      </c>
      <c r="F6" s="6">
        <f t="shared" si="0"/>
        <v>39000000</v>
      </c>
      <c r="G6" s="6">
        <v>0</v>
      </c>
      <c r="H6" s="6">
        <v>4711.0600000000004</v>
      </c>
      <c r="I6" s="6">
        <v>0</v>
      </c>
      <c r="J6" s="6">
        <v>4711.0600000000004</v>
      </c>
      <c r="K6" s="6">
        <v>-4711.0600000000004</v>
      </c>
      <c r="L6" s="7">
        <f t="shared" si="1"/>
        <v>0</v>
      </c>
      <c r="M6" s="6">
        <v>-4711.0600000000004</v>
      </c>
      <c r="N6" s="7">
        <f t="shared" si="2"/>
        <v>1</v>
      </c>
      <c r="O6" s="6">
        <v>0</v>
      </c>
      <c r="P6" s="6">
        <f t="shared" si="3"/>
        <v>-39000000</v>
      </c>
    </row>
    <row r="7" spans="1:16" x14ac:dyDescent="0.25">
      <c r="A7" s="27">
        <v>1</v>
      </c>
      <c r="B7" s="4">
        <v>11400</v>
      </c>
      <c r="C7" s="5" t="s">
        <v>509</v>
      </c>
      <c r="D7" s="6">
        <v>1028.07</v>
      </c>
      <c r="E7" s="6">
        <v>0</v>
      </c>
      <c r="F7" s="6">
        <f t="shared" si="0"/>
        <v>1028.07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7">
        <f t="shared" si="1"/>
        <v>0</v>
      </c>
      <c r="M7" s="6">
        <v>0</v>
      </c>
      <c r="N7" s="7" t="e">
        <f t="shared" si="2"/>
        <v>#DIV/0!</v>
      </c>
      <c r="O7" s="6">
        <v>0</v>
      </c>
      <c r="P7" s="6">
        <f t="shared" si="3"/>
        <v>-1028.07</v>
      </c>
    </row>
    <row r="8" spans="1:16" x14ac:dyDescent="0.25">
      <c r="A8" s="27">
        <v>1</v>
      </c>
      <c r="B8" s="4">
        <v>11500</v>
      </c>
      <c r="C8" s="5" t="s">
        <v>510</v>
      </c>
      <c r="D8" s="6">
        <v>4024836.12</v>
      </c>
      <c r="E8" s="6">
        <v>0</v>
      </c>
      <c r="F8" s="6">
        <f t="shared" si="0"/>
        <v>4024836.12</v>
      </c>
      <c r="G8" s="6">
        <v>3979172.86</v>
      </c>
      <c r="H8" s="6">
        <v>426.4</v>
      </c>
      <c r="I8" s="6">
        <v>0</v>
      </c>
      <c r="J8" s="6">
        <v>426.4</v>
      </c>
      <c r="K8" s="6">
        <v>3978746.46</v>
      </c>
      <c r="L8" s="7">
        <f t="shared" si="1"/>
        <v>0.98865462875044952</v>
      </c>
      <c r="M8" s="6">
        <v>25447.59</v>
      </c>
      <c r="N8" s="7">
        <f t="shared" si="2"/>
        <v>6.3958812796530897E-3</v>
      </c>
      <c r="O8" s="6">
        <v>3953298.87</v>
      </c>
      <c r="P8" s="6">
        <f t="shared" si="3"/>
        <v>-45663.260000000242</v>
      </c>
    </row>
    <row r="9" spans="1:16" x14ac:dyDescent="0.25">
      <c r="A9" s="27">
        <v>1</v>
      </c>
      <c r="B9" s="4">
        <v>11600</v>
      </c>
      <c r="C9" s="5" t="s">
        <v>511</v>
      </c>
      <c r="D9" s="6">
        <v>9000000</v>
      </c>
      <c r="E9" s="6">
        <v>0</v>
      </c>
      <c r="F9" s="6">
        <f t="shared" si="0"/>
        <v>9000000</v>
      </c>
      <c r="G9" s="6">
        <v>1786067.37</v>
      </c>
      <c r="H9" s="6">
        <v>316399.02</v>
      </c>
      <c r="I9" s="6">
        <v>0</v>
      </c>
      <c r="J9" s="6">
        <v>316399.02</v>
      </c>
      <c r="K9" s="6">
        <v>1469668.35</v>
      </c>
      <c r="L9" s="7">
        <f t="shared" si="1"/>
        <v>0.19845193</v>
      </c>
      <c r="M9" s="6">
        <v>684707.56</v>
      </c>
      <c r="N9" s="7">
        <f t="shared" si="2"/>
        <v>0.46589256685020131</v>
      </c>
      <c r="O9" s="6">
        <v>784960.79</v>
      </c>
      <c r="P9" s="6">
        <f t="shared" si="3"/>
        <v>-7213932.6299999999</v>
      </c>
    </row>
    <row r="10" spans="1:16" x14ac:dyDescent="0.25">
      <c r="A10" s="27">
        <v>1</v>
      </c>
      <c r="B10" s="4">
        <v>13000</v>
      </c>
      <c r="C10" s="5" t="s">
        <v>512</v>
      </c>
      <c r="D10" s="6">
        <v>2144703.19</v>
      </c>
      <c r="E10" s="6">
        <v>0</v>
      </c>
      <c r="F10" s="6">
        <f t="shared" si="0"/>
        <v>2144703.19</v>
      </c>
      <c r="G10" s="6">
        <v>84023.02</v>
      </c>
      <c r="H10" s="6">
        <v>0</v>
      </c>
      <c r="I10" s="6">
        <v>0</v>
      </c>
      <c r="J10" s="6">
        <v>0</v>
      </c>
      <c r="K10" s="6">
        <v>84023.02</v>
      </c>
      <c r="L10" s="7">
        <f t="shared" si="1"/>
        <v>3.9176992131950902E-2</v>
      </c>
      <c r="M10" s="6">
        <v>47232.84</v>
      </c>
      <c r="N10" s="7">
        <f t="shared" si="2"/>
        <v>0.56214166070203131</v>
      </c>
      <c r="O10" s="6">
        <v>36790.18</v>
      </c>
      <c r="P10" s="6">
        <f t="shared" si="3"/>
        <v>-2060680.17</v>
      </c>
    </row>
    <row r="11" spans="1:16" x14ac:dyDescent="0.25">
      <c r="A11" s="27">
        <v>1</v>
      </c>
      <c r="B11" s="4">
        <v>13002</v>
      </c>
      <c r="C11" s="5" t="s">
        <v>513</v>
      </c>
      <c r="D11" s="6">
        <v>1090977.1100000001</v>
      </c>
      <c r="E11" s="6">
        <v>0</v>
      </c>
      <c r="F11" s="6">
        <f t="shared" si="0"/>
        <v>1090977.1100000001</v>
      </c>
      <c r="G11" s="6">
        <v>436232.24</v>
      </c>
      <c r="H11" s="6">
        <v>0</v>
      </c>
      <c r="I11" s="6">
        <v>0</v>
      </c>
      <c r="J11" s="6">
        <v>0</v>
      </c>
      <c r="K11" s="6">
        <v>436232.24</v>
      </c>
      <c r="L11" s="7">
        <f t="shared" si="1"/>
        <v>0.39985462206443539</v>
      </c>
      <c r="M11" s="6">
        <v>436232.24</v>
      </c>
      <c r="N11" s="7">
        <f t="shared" si="2"/>
        <v>1</v>
      </c>
      <c r="O11" s="6">
        <v>0</v>
      </c>
      <c r="P11" s="6">
        <f t="shared" si="3"/>
        <v>-654744.87000000011</v>
      </c>
    </row>
    <row r="12" spans="1:16" x14ac:dyDescent="0.25">
      <c r="A12" s="27">
        <v>2</v>
      </c>
      <c r="B12" s="4">
        <v>21000</v>
      </c>
      <c r="C12" s="5" t="s">
        <v>514</v>
      </c>
      <c r="D12" s="6">
        <v>3073662.43</v>
      </c>
      <c r="E12" s="6">
        <v>0</v>
      </c>
      <c r="F12" s="6">
        <f t="shared" si="0"/>
        <v>3073662.43</v>
      </c>
      <c r="G12" s="6">
        <v>687833.52</v>
      </c>
      <c r="H12" s="6">
        <v>0</v>
      </c>
      <c r="I12" s="6">
        <v>0</v>
      </c>
      <c r="J12" s="6">
        <v>0</v>
      </c>
      <c r="K12" s="6">
        <v>687833.52</v>
      </c>
      <c r="L12" s="7">
        <f t="shared" si="1"/>
        <v>0.2237830391803956</v>
      </c>
      <c r="M12" s="6">
        <v>687833.52</v>
      </c>
      <c r="N12" s="7">
        <f t="shared" si="2"/>
        <v>1</v>
      </c>
      <c r="O12" s="6">
        <v>0</v>
      </c>
      <c r="P12" s="6">
        <f t="shared" si="3"/>
        <v>-2385828.91</v>
      </c>
    </row>
    <row r="13" spans="1:16" x14ac:dyDescent="0.25">
      <c r="A13" s="27">
        <v>2</v>
      </c>
      <c r="B13" s="4">
        <v>22000</v>
      </c>
      <c r="C13" s="5" t="s">
        <v>515</v>
      </c>
      <c r="D13" s="6">
        <v>27128.080000000002</v>
      </c>
      <c r="E13" s="6">
        <v>0</v>
      </c>
      <c r="F13" s="6">
        <f t="shared" si="0"/>
        <v>27128.080000000002</v>
      </c>
      <c r="G13" s="6">
        <v>7568.19</v>
      </c>
      <c r="H13" s="6">
        <v>0</v>
      </c>
      <c r="I13" s="6">
        <v>0</v>
      </c>
      <c r="J13" s="6">
        <v>0</v>
      </c>
      <c r="K13" s="6">
        <v>7568.19</v>
      </c>
      <c r="L13" s="7">
        <f t="shared" si="1"/>
        <v>0.27897993518155356</v>
      </c>
      <c r="M13" s="6">
        <v>7568.19</v>
      </c>
      <c r="N13" s="7">
        <f t="shared" si="2"/>
        <v>1</v>
      </c>
      <c r="O13" s="6">
        <v>0</v>
      </c>
      <c r="P13" s="6">
        <f t="shared" si="3"/>
        <v>-19559.890000000003</v>
      </c>
    </row>
    <row r="14" spans="1:16" x14ac:dyDescent="0.25">
      <c r="A14" s="27">
        <v>2</v>
      </c>
      <c r="B14" s="4">
        <v>22001</v>
      </c>
      <c r="C14" s="5" t="s">
        <v>516</v>
      </c>
      <c r="D14" s="6">
        <v>10359.23</v>
      </c>
      <c r="E14" s="6">
        <v>0</v>
      </c>
      <c r="F14" s="6">
        <f t="shared" si="0"/>
        <v>10359.23</v>
      </c>
      <c r="G14" s="6">
        <v>2423.13</v>
      </c>
      <c r="H14" s="6">
        <v>0</v>
      </c>
      <c r="I14" s="6">
        <v>0</v>
      </c>
      <c r="J14" s="6">
        <v>0</v>
      </c>
      <c r="K14" s="6">
        <v>2423.13</v>
      </c>
      <c r="L14" s="7">
        <f t="shared" si="1"/>
        <v>0.23391024236357338</v>
      </c>
      <c r="M14" s="6">
        <v>2423.13</v>
      </c>
      <c r="N14" s="7">
        <f t="shared" si="2"/>
        <v>1</v>
      </c>
      <c r="O14" s="6">
        <v>0</v>
      </c>
      <c r="P14" s="6">
        <f t="shared" si="3"/>
        <v>-7936.0999999999995</v>
      </c>
    </row>
    <row r="15" spans="1:16" x14ac:dyDescent="0.25">
      <c r="A15" s="27">
        <v>2</v>
      </c>
      <c r="B15" s="4">
        <v>22003</v>
      </c>
      <c r="C15" s="5" t="s">
        <v>517</v>
      </c>
      <c r="D15" s="6">
        <v>106146.05</v>
      </c>
      <c r="E15" s="6">
        <v>0</v>
      </c>
      <c r="F15" s="6">
        <f t="shared" si="0"/>
        <v>106146.05</v>
      </c>
      <c r="G15" s="6">
        <v>27272.01</v>
      </c>
      <c r="H15" s="6">
        <v>0</v>
      </c>
      <c r="I15" s="6">
        <v>0</v>
      </c>
      <c r="J15" s="6">
        <v>0</v>
      </c>
      <c r="K15" s="6">
        <v>27272.01</v>
      </c>
      <c r="L15" s="7">
        <f t="shared" si="1"/>
        <v>0.2569291085254703</v>
      </c>
      <c r="M15" s="6">
        <v>27272.01</v>
      </c>
      <c r="N15" s="7">
        <f t="shared" si="2"/>
        <v>1</v>
      </c>
      <c r="O15" s="6">
        <v>0</v>
      </c>
      <c r="P15" s="6">
        <f t="shared" si="3"/>
        <v>-78874.040000000008</v>
      </c>
    </row>
    <row r="16" spans="1:16" x14ac:dyDescent="0.25">
      <c r="A16" s="27">
        <v>2</v>
      </c>
      <c r="B16" s="4">
        <v>22004</v>
      </c>
      <c r="C16" s="5" t="s">
        <v>518</v>
      </c>
      <c r="D16" s="6">
        <v>202257.91</v>
      </c>
      <c r="E16" s="6">
        <v>0</v>
      </c>
      <c r="F16" s="6">
        <f t="shared" si="0"/>
        <v>202257.91</v>
      </c>
      <c r="G16" s="6">
        <v>58618.44</v>
      </c>
      <c r="H16" s="6">
        <v>0</v>
      </c>
      <c r="I16" s="6">
        <v>0</v>
      </c>
      <c r="J16" s="6">
        <v>0</v>
      </c>
      <c r="K16" s="6">
        <v>58618.44</v>
      </c>
      <c r="L16" s="7">
        <f t="shared" si="1"/>
        <v>0.28982025968724784</v>
      </c>
      <c r="M16" s="6">
        <v>58618.44</v>
      </c>
      <c r="N16" s="7">
        <f t="shared" si="2"/>
        <v>1</v>
      </c>
      <c r="O16" s="6">
        <v>0</v>
      </c>
      <c r="P16" s="6">
        <f t="shared" si="3"/>
        <v>-143639.47</v>
      </c>
    </row>
    <row r="17" spans="1:16" x14ac:dyDescent="0.25">
      <c r="A17" s="27">
        <v>2</v>
      </c>
      <c r="B17" s="4">
        <v>22006</v>
      </c>
      <c r="C17" s="5" t="s">
        <v>519</v>
      </c>
      <c r="D17" s="6">
        <v>997.39</v>
      </c>
      <c r="E17" s="6">
        <v>0</v>
      </c>
      <c r="F17" s="6">
        <f t="shared" si="0"/>
        <v>997.39</v>
      </c>
      <c r="G17" s="6">
        <v>213.66</v>
      </c>
      <c r="H17" s="6">
        <v>0</v>
      </c>
      <c r="I17" s="6">
        <v>0</v>
      </c>
      <c r="J17" s="6">
        <v>0</v>
      </c>
      <c r="K17" s="6">
        <v>213.66</v>
      </c>
      <c r="L17" s="7">
        <f t="shared" si="1"/>
        <v>0.21421911188201206</v>
      </c>
      <c r="M17" s="6">
        <v>213.66</v>
      </c>
      <c r="N17" s="7">
        <f t="shared" si="2"/>
        <v>1</v>
      </c>
      <c r="O17" s="6">
        <v>0</v>
      </c>
      <c r="P17" s="6">
        <f t="shared" si="3"/>
        <v>-783.73</v>
      </c>
    </row>
    <row r="18" spans="1:16" x14ac:dyDescent="0.25">
      <c r="A18" s="27">
        <v>2</v>
      </c>
      <c r="B18" s="4">
        <v>29000</v>
      </c>
      <c r="C18" s="5" t="s">
        <v>520</v>
      </c>
      <c r="D18" s="6">
        <v>5800000</v>
      </c>
      <c r="E18" s="6">
        <v>0</v>
      </c>
      <c r="F18" s="6">
        <f t="shared" si="0"/>
        <v>5800000</v>
      </c>
      <c r="G18" s="6">
        <v>1677625.63</v>
      </c>
      <c r="H18" s="6">
        <v>116.38</v>
      </c>
      <c r="I18" s="6">
        <v>0</v>
      </c>
      <c r="J18" s="6">
        <v>116.38</v>
      </c>
      <c r="K18" s="6">
        <v>1677509.25</v>
      </c>
      <c r="L18" s="7">
        <f t="shared" si="1"/>
        <v>0.28924579827586205</v>
      </c>
      <c r="M18" s="6">
        <v>1674431.91</v>
      </c>
      <c r="N18" s="7">
        <f t="shared" si="2"/>
        <v>0.99816553023478105</v>
      </c>
      <c r="O18" s="6">
        <v>3077.34</v>
      </c>
      <c r="P18" s="6">
        <f t="shared" si="3"/>
        <v>-4122374.37</v>
      </c>
    </row>
    <row r="19" spans="1:16" x14ac:dyDescent="0.25">
      <c r="A19" s="27">
        <v>3</v>
      </c>
      <c r="B19" s="4">
        <v>30100</v>
      </c>
      <c r="C19" s="5" t="s">
        <v>521</v>
      </c>
      <c r="D19" s="6">
        <v>125000</v>
      </c>
      <c r="E19" s="6">
        <v>0</v>
      </c>
      <c r="F19" s="6">
        <f t="shared" si="0"/>
        <v>125000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7">
        <f t="shared" si="1"/>
        <v>0</v>
      </c>
      <c r="M19" s="6">
        <v>0</v>
      </c>
      <c r="N19" s="7" t="e">
        <f t="shared" si="2"/>
        <v>#DIV/0!</v>
      </c>
      <c r="O19" s="6">
        <v>0</v>
      </c>
      <c r="P19" s="6">
        <f t="shared" si="3"/>
        <v>-125000</v>
      </c>
    </row>
    <row r="20" spans="1:16" x14ac:dyDescent="0.25">
      <c r="A20" s="27">
        <v>3</v>
      </c>
      <c r="B20" s="4">
        <v>30200</v>
      </c>
      <c r="C20" s="5" t="s">
        <v>522</v>
      </c>
      <c r="D20" s="6">
        <v>5020938.6900000004</v>
      </c>
      <c r="E20" s="6">
        <v>0</v>
      </c>
      <c r="F20" s="6">
        <f t="shared" si="0"/>
        <v>5020938.6900000004</v>
      </c>
      <c r="G20" s="6">
        <v>717.22</v>
      </c>
      <c r="H20" s="6">
        <v>0</v>
      </c>
      <c r="I20" s="6">
        <v>0</v>
      </c>
      <c r="J20" s="6">
        <v>0</v>
      </c>
      <c r="K20" s="6">
        <v>717.22</v>
      </c>
      <c r="L20" s="7">
        <f t="shared" si="1"/>
        <v>1.4284579921847241E-4</v>
      </c>
      <c r="M20" s="6">
        <v>717.22</v>
      </c>
      <c r="N20" s="7">
        <f t="shared" si="2"/>
        <v>1</v>
      </c>
      <c r="O20" s="6">
        <v>0</v>
      </c>
      <c r="P20" s="6">
        <f t="shared" si="3"/>
        <v>-5020221.4700000007</v>
      </c>
    </row>
    <row r="21" spans="1:16" x14ac:dyDescent="0.25">
      <c r="A21" s="27">
        <v>3</v>
      </c>
      <c r="B21" s="4">
        <v>30900</v>
      </c>
      <c r="C21" s="5" t="s">
        <v>523</v>
      </c>
      <c r="D21" s="6">
        <v>0</v>
      </c>
      <c r="E21" s="6">
        <v>0</v>
      </c>
      <c r="F21" s="6">
        <f t="shared" si="0"/>
        <v>0</v>
      </c>
      <c r="G21" s="6">
        <v>756.96</v>
      </c>
      <c r="H21" s="6">
        <v>0</v>
      </c>
      <c r="I21" s="6">
        <v>0</v>
      </c>
      <c r="J21" s="6">
        <v>0</v>
      </c>
      <c r="K21" s="6">
        <v>756.96</v>
      </c>
      <c r="L21" s="7" t="e">
        <f t="shared" si="1"/>
        <v>#DIV/0!</v>
      </c>
      <c r="M21" s="6">
        <v>756.96</v>
      </c>
      <c r="N21" s="7">
        <f t="shared" si="2"/>
        <v>1</v>
      </c>
      <c r="O21" s="6">
        <v>0</v>
      </c>
      <c r="P21" s="6">
        <f t="shared" si="3"/>
        <v>756.96</v>
      </c>
    </row>
    <row r="22" spans="1:16" x14ac:dyDescent="0.25">
      <c r="A22" s="27">
        <v>3</v>
      </c>
      <c r="B22" s="4">
        <v>30901</v>
      </c>
      <c r="C22" s="5" t="s">
        <v>524</v>
      </c>
      <c r="D22" s="6">
        <v>150000</v>
      </c>
      <c r="E22" s="6">
        <v>0</v>
      </c>
      <c r="F22" s="6">
        <f t="shared" si="0"/>
        <v>150000</v>
      </c>
      <c r="G22" s="6">
        <v>44222.5</v>
      </c>
      <c r="H22" s="6">
        <v>297.99</v>
      </c>
      <c r="I22" s="6">
        <v>0</v>
      </c>
      <c r="J22" s="6">
        <v>297.99</v>
      </c>
      <c r="K22" s="6">
        <v>43924.51</v>
      </c>
      <c r="L22" s="7">
        <f t="shared" si="1"/>
        <v>0.29481666666666667</v>
      </c>
      <c r="M22" s="6">
        <v>43924.51</v>
      </c>
      <c r="N22" s="7">
        <f t="shared" si="2"/>
        <v>1</v>
      </c>
      <c r="O22" s="6">
        <v>0</v>
      </c>
      <c r="P22" s="6">
        <f t="shared" si="3"/>
        <v>-105777.5</v>
      </c>
    </row>
    <row r="23" spans="1:16" x14ac:dyDescent="0.25">
      <c r="A23" s="27">
        <v>3</v>
      </c>
      <c r="B23" s="4">
        <v>30902</v>
      </c>
      <c r="C23" s="5" t="s">
        <v>525</v>
      </c>
      <c r="D23" s="6">
        <v>0</v>
      </c>
      <c r="E23" s="6">
        <v>0</v>
      </c>
      <c r="F23" s="6">
        <f t="shared" si="0"/>
        <v>0</v>
      </c>
      <c r="G23" s="6">
        <v>14.7</v>
      </c>
      <c r="H23" s="6">
        <v>0</v>
      </c>
      <c r="I23" s="6">
        <v>0</v>
      </c>
      <c r="J23" s="6">
        <v>0</v>
      </c>
      <c r="K23" s="6">
        <v>14.7</v>
      </c>
      <c r="L23" s="7" t="e">
        <f t="shared" si="1"/>
        <v>#DIV/0!</v>
      </c>
      <c r="M23" s="6">
        <v>14.7</v>
      </c>
      <c r="N23" s="7">
        <f t="shared" si="2"/>
        <v>1</v>
      </c>
      <c r="O23" s="6">
        <v>0</v>
      </c>
      <c r="P23" s="6">
        <f t="shared" si="3"/>
        <v>14.7</v>
      </c>
    </row>
    <row r="24" spans="1:16" x14ac:dyDescent="0.25">
      <c r="A24" s="27">
        <v>3</v>
      </c>
      <c r="B24" s="4">
        <v>32100</v>
      </c>
      <c r="C24" s="5" t="s">
        <v>526</v>
      </c>
      <c r="D24" s="6">
        <v>1415000</v>
      </c>
      <c r="E24" s="6">
        <v>0</v>
      </c>
      <c r="F24" s="6">
        <f t="shared" si="0"/>
        <v>1415000</v>
      </c>
      <c r="G24" s="6">
        <v>448877.44</v>
      </c>
      <c r="H24" s="6">
        <v>160.16</v>
      </c>
      <c r="I24" s="6">
        <v>0</v>
      </c>
      <c r="J24" s="6">
        <v>160.16</v>
      </c>
      <c r="K24" s="6">
        <v>448717.28</v>
      </c>
      <c r="L24" s="7">
        <f t="shared" si="1"/>
        <v>0.31722787279151943</v>
      </c>
      <c r="M24" s="6">
        <v>448653.48</v>
      </c>
      <c r="N24" s="7">
        <f t="shared" si="2"/>
        <v>0.99985781693096365</v>
      </c>
      <c r="O24" s="6">
        <v>63.8</v>
      </c>
      <c r="P24" s="6">
        <f t="shared" si="3"/>
        <v>-966122.56</v>
      </c>
    </row>
    <row r="25" spans="1:16" x14ac:dyDescent="0.25">
      <c r="A25" s="27">
        <v>3</v>
      </c>
      <c r="B25" s="4">
        <v>32500</v>
      </c>
      <c r="C25" s="5" t="s">
        <v>527</v>
      </c>
      <c r="D25" s="6">
        <v>140000</v>
      </c>
      <c r="E25" s="6">
        <v>0</v>
      </c>
      <c r="F25" s="6">
        <f t="shared" si="0"/>
        <v>140000</v>
      </c>
      <c r="G25" s="6">
        <v>25828.86</v>
      </c>
      <c r="H25" s="6">
        <v>317.68</v>
      </c>
      <c r="I25" s="6">
        <v>0</v>
      </c>
      <c r="J25" s="6">
        <v>317.68</v>
      </c>
      <c r="K25" s="6">
        <v>25511.18</v>
      </c>
      <c r="L25" s="7">
        <f t="shared" si="1"/>
        <v>0.18449185714285715</v>
      </c>
      <c r="M25" s="6">
        <v>25511.18</v>
      </c>
      <c r="N25" s="7">
        <f t="shared" si="2"/>
        <v>1</v>
      </c>
      <c r="O25" s="6">
        <v>0</v>
      </c>
      <c r="P25" s="6">
        <f t="shared" si="3"/>
        <v>-114171.14</v>
      </c>
    </row>
    <row r="26" spans="1:16" x14ac:dyDescent="0.25">
      <c r="A26" s="27">
        <v>3</v>
      </c>
      <c r="B26" s="4">
        <v>32501</v>
      </c>
      <c r="C26" s="5" t="s">
        <v>528</v>
      </c>
      <c r="D26" s="6">
        <v>4000</v>
      </c>
      <c r="E26" s="6">
        <v>0</v>
      </c>
      <c r="F26" s="6">
        <f t="shared" si="0"/>
        <v>4000</v>
      </c>
      <c r="G26" s="6">
        <v>405.71</v>
      </c>
      <c r="H26" s="6">
        <v>0</v>
      </c>
      <c r="I26" s="6">
        <v>0</v>
      </c>
      <c r="J26" s="6">
        <v>0</v>
      </c>
      <c r="K26" s="6">
        <v>405.71</v>
      </c>
      <c r="L26" s="7">
        <f t="shared" si="1"/>
        <v>0.10142749999999999</v>
      </c>
      <c r="M26" s="6">
        <v>405.71</v>
      </c>
      <c r="N26" s="7">
        <f t="shared" si="2"/>
        <v>1</v>
      </c>
      <c r="O26" s="6">
        <v>0</v>
      </c>
      <c r="P26" s="6">
        <f t="shared" si="3"/>
        <v>-3594.29</v>
      </c>
    </row>
    <row r="27" spans="1:16" x14ac:dyDescent="0.25">
      <c r="A27" s="27">
        <v>3</v>
      </c>
      <c r="B27" s="4">
        <v>32600</v>
      </c>
      <c r="C27" s="5" t="s">
        <v>529</v>
      </c>
      <c r="D27" s="6">
        <v>85000</v>
      </c>
      <c r="E27" s="6">
        <v>0</v>
      </c>
      <c r="F27" s="6">
        <f t="shared" si="0"/>
        <v>85000</v>
      </c>
      <c r="G27" s="6">
        <v>20905.099999999999</v>
      </c>
      <c r="H27" s="6">
        <v>0</v>
      </c>
      <c r="I27" s="6">
        <v>0</v>
      </c>
      <c r="J27" s="6">
        <v>0</v>
      </c>
      <c r="K27" s="6">
        <v>20905.099999999999</v>
      </c>
      <c r="L27" s="7">
        <f t="shared" si="1"/>
        <v>0.24594235294117645</v>
      </c>
      <c r="M27" s="6">
        <v>20905.099999999999</v>
      </c>
      <c r="N27" s="7">
        <f t="shared" si="2"/>
        <v>1</v>
      </c>
      <c r="O27" s="6">
        <v>0</v>
      </c>
      <c r="P27" s="6">
        <f t="shared" si="3"/>
        <v>-64094.9</v>
      </c>
    </row>
    <row r="28" spans="1:16" x14ac:dyDescent="0.25">
      <c r="A28" s="27">
        <v>3</v>
      </c>
      <c r="B28" s="4">
        <v>32700</v>
      </c>
      <c r="C28" s="5" t="s">
        <v>530</v>
      </c>
      <c r="D28" s="6">
        <v>0</v>
      </c>
      <c r="E28" s="6">
        <v>0</v>
      </c>
      <c r="F28" s="6">
        <f t="shared" si="0"/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7" t="e">
        <f t="shared" si="1"/>
        <v>#DIV/0!</v>
      </c>
      <c r="M28" s="6">
        <v>0</v>
      </c>
      <c r="N28" s="7" t="e">
        <f t="shared" si="2"/>
        <v>#DIV/0!</v>
      </c>
      <c r="O28" s="6">
        <v>0</v>
      </c>
      <c r="P28" s="6">
        <f t="shared" si="3"/>
        <v>0</v>
      </c>
    </row>
    <row r="29" spans="1:16" x14ac:dyDescent="0.25">
      <c r="A29" s="27">
        <v>3</v>
      </c>
      <c r="B29" s="4">
        <v>32800</v>
      </c>
      <c r="C29" s="5" t="s">
        <v>531</v>
      </c>
      <c r="D29" s="6">
        <v>0</v>
      </c>
      <c r="E29" s="6">
        <v>0</v>
      </c>
      <c r="F29" s="6">
        <f t="shared" si="0"/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7" t="e">
        <f t="shared" si="1"/>
        <v>#DIV/0!</v>
      </c>
      <c r="M29" s="6">
        <v>0</v>
      </c>
      <c r="N29" s="7" t="e">
        <f t="shared" si="2"/>
        <v>#DIV/0!</v>
      </c>
      <c r="O29" s="6">
        <v>0</v>
      </c>
      <c r="P29" s="6">
        <f t="shared" si="3"/>
        <v>0</v>
      </c>
    </row>
    <row r="30" spans="1:16" x14ac:dyDescent="0.25">
      <c r="A30" s="27">
        <v>3</v>
      </c>
      <c r="B30" s="4">
        <v>32900</v>
      </c>
      <c r="C30" s="5" t="s">
        <v>532</v>
      </c>
      <c r="D30" s="6">
        <v>383000</v>
      </c>
      <c r="E30" s="6">
        <v>0</v>
      </c>
      <c r="F30" s="6">
        <f t="shared" si="0"/>
        <v>383000</v>
      </c>
      <c r="G30" s="6">
        <v>1648.83</v>
      </c>
      <c r="H30" s="6">
        <v>0</v>
      </c>
      <c r="I30" s="6">
        <v>0</v>
      </c>
      <c r="J30" s="6">
        <v>0</v>
      </c>
      <c r="K30" s="6">
        <v>1648.83</v>
      </c>
      <c r="L30" s="7">
        <f t="shared" si="1"/>
        <v>4.3050391644908611E-3</v>
      </c>
      <c r="M30" s="6">
        <v>1648.83</v>
      </c>
      <c r="N30" s="7">
        <f t="shared" si="2"/>
        <v>1</v>
      </c>
      <c r="O30" s="6">
        <v>0</v>
      </c>
      <c r="P30" s="6">
        <f t="shared" si="3"/>
        <v>-381351.17</v>
      </c>
    </row>
    <row r="31" spans="1:16" x14ac:dyDescent="0.25">
      <c r="A31" s="27">
        <v>3</v>
      </c>
      <c r="B31" s="4">
        <v>32901</v>
      </c>
      <c r="C31" s="5" t="s">
        <v>533</v>
      </c>
      <c r="D31" s="6">
        <v>6000</v>
      </c>
      <c r="E31" s="6">
        <v>0</v>
      </c>
      <c r="F31" s="6">
        <f t="shared" si="0"/>
        <v>6000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7">
        <f t="shared" si="1"/>
        <v>0</v>
      </c>
      <c r="M31" s="6">
        <v>0</v>
      </c>
      <c r="N31" s="7" t="e">
        <f t="shared" si="2"/>
        <v>#DIV/0!</v>
      </c>
      <c r="O31" s="6">
        <v>0</v>
      </c>
      <c r="P31" s="6">
        <f t="shared" si="3"/>
        <v>-6000</v>
      </c>
    </row>
    <row r="32" spans="1:16" x14ac:dyDescent="0.25">
      <c r="A32" s="27">
        <v>3</v>
      </c>
      <c r="B32" s="4">
        <v>32902</v>
      </c>
      <c r="C32" s="5" t="s">
        <v>534</v>
      </c>
      <c r="D32" s="6">
        <v>3000</v>
      </c>
      <c r="E32" s="6">
        <v>0</v>
      </c>
      <c r="F32" s="6">
        <f t="shared" si="0"/>
        <v>3000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7">
        <f t="shared" si="1"/>
        <v>0</v>
      </c>
      <c r="M32" s="6">
        <v>0</v>
      </c>
      <c r="N32" s="7" t="e">
        <f t="shared" si="2"/>
        <v>#DIV/0!</v>
      </c>
      <c r="O32" s="6">
        <v>0</v>
      </c>
      <c r="P32" s="6">
        <f t="shared" si="3"/>
        <v>-3000</v>
      </c>
    </row>
    <row r="33" spans="1:16" x14ac:dyDescent="0.25">
      <c r="A33" s="27">
        <v>3</v>
      </c>
      <c r="B33" s="4">
        <v>32903</v>
      </c>
      <c r="C33" s="5" t="s">
        <v>535</v>
      </c>
      <c r="D33" s="6">
        <v>74000</v>
      </c>
      <c r="E33" s="6">
        <v>0</v>
      </c>
      <c r="F33" s="6">
        <f t="shared" si="0"/>
        <v>74000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7">
        <f t="shared" si="1"/>
        <v>0</v>
      </c>
      <c r="M33" s="6">
        <v>0</v>
      </c>
      <c r="N33" s="7" t="e">
        <f t="shared" si="2"/>
        <v>#DIV/0!</v>
      </c>
      <c r="O33" s="6">
        <v>0</v>
      </c>
      <c r="P33" s="6">
        <f t="shared" si="3"/>
        <v>-74000</v>
      </c>
    </row>
    <row r="34" spans="1:16" x14ac:dyDescent="0.25">
      <c r="A34" s="27">
        <v>3</v>
      </c>
      <c r="B34" s="4">
        <v>32904</v>
      </c>
      <c r="C34" s="5" t="s">
        <v>536</v>
      </c>
      <c r="D34" s="6">
        <v>1500</v>
      </c>
      <c r="E34" s="6">
        <v>0</v>
      </c>
      <c r="F34" s="6">
        <f t="shared" si="0"/>
        <v>1500</v>
      </c>
      <c r="G34" s="6">
        <v>254</v>
      </c>
      <c r="H34" s="6">
        <v>484</v>
      </c>
      <c r="I34" s="6">
        <v>0</v>
      </c>
      <c r="J34" s="6">
        <v>484</v>
      </c>
      <c r="K34" s="6">
        <v>-230</v>
      </c>
      <c r="L34" s="7">
        <f t="shared" si="1"/>
        <v>0.16933333333333334</v>
      </c>
      <c r="M34" s="6">
        <v>-230</v>
      </c>
      <c r="N34" s="7">
        <f t="shared" si="2"/>
        <v>1</v>
      </c>
      <c r="O34" s="6">
        <v>0</v>
      </c>
      <c r="P34" s="6">
        <f t="shared" si="3"/>
        <v>-1246</v>
      </c>
    </row>
    <row r="35" spans="1:16" x14ac:dyDescent="0.25">
      <c r="A35" s="27">
        <v>3</v>
      </c>
      <c r="B35" s="4">
        <v>32905</v>
      </c>
      <c r="C35" s="5" t="s">
        <v>537</v>
      </c>
      <c r="D35" s="6">
        <v>1000</v>
      </c>
      <c r="E35" s="6">
        <v>0</v>
      </c>
      <c r="F35" s="6">
        <f t="shared" si="0"/>
        <v>1000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7">
        <f t="shared" si="1"/>
        <v>0</v>
      </c>
      <c r="M35" s="6">
        <v>0</v>
      </c>
      <c r="N35" s="7" t="e">
        <f t="shared" si="2"/>
        <v>#DIV/0!</v>
      </c>
      <c r="O35" s="6">
        <v>0</v>
      </c>
      <c r="P35" s="6">
        <f t="shared" si="3"/>
        <v>-1000</v>
      </c>
    </row>
    <row r="36" spans="1:16" x14ac:dyDescent="0.25">
      <c r="A36" s="27">
        <v>3</v>
      </c>
      <c r="B36" s="4">
        <v>32907</v>
      </c>
      <c r="C36" s="5" t="s">
        <v>538</v>
      </c>
      <c r="D36" s="6">
        <v>5000</v>
      </c>
      <c r="E36" s="6">
        <v>0</v>
      </c>
      <c r="F36" s="6">
        <f t="shared" ref="F36:F67" si="4">D36+E36</f>
        <v>5000</v>
      </c>
      <c r="G36" s="6">
        <v>304.36</v>
      </c>
      <c r="H36" s="6">
        <v>0</v>
      </c>
      <c r="I36" s="6">
        <v>0</v>
      </c>
      <c r="J36" s="6">
        <v>0</v>
      </c>
      <c r="K36" s="6">
        <v>304.36</v>
      </c>
      <c r="L36" s="7">
        <f t="shared" ref="L36:L67" si="5">G36/F36</f>
        <v>6.0872000000000002E-2</v>
      </c>
      <c r="M36" s="6">
        <v>304.36</v>
      </c>
      <c r="N36" s="7">
        <f t="shared" ref="N36:N67" si="6">M36/K36</f>
        <v>1</v>
      </c>
      <c r="O36" s="6">
        <v>0</v>
      </c>
      <c r="P36" s="6">
        <f t="shared" ref="P36:P67" si="7">G36-F36</f>
        <v>-4695.6400000000003</v>
      </c>
    </row>
    <row r="37" spans="1:16" x14ac:dyDescent="0.25">
      <c r="A37" s="27">
        <v>3</v>
      </c>
      <c r="B37" s="4">
        <v>32910</v>
      </c>
      <c r="C37" s="5" t="s">
        <v>539</v>
      </c>
      <c r="D37" s="6">
        <v>1500</v>
      </c>
      <c r="E37" s="6">
        <v>0</v>
      </c>
      <c r="F37" s="6">
        <f t="shared" si="4"/>
        <v>1500</v>
      </c>
      <c r="G37" s="6">
        <v>280</v>
      </c>
      <c r="H37" s="6">
        <v>0</v>
      </c>
      <c r="I37" s="6">
        <v>0</v>
      </c>
      <c r="J37" s="6">
        <v>0</v>
      </c>
      <c r="K37" s="6">
        <v>280</v>
      </c>
      <c r="L37" s="7">
        <f t="shared" si="5"/>
        <v>0.18666666666666668</v>
      </c>
      <c r="M37" s="6">
        <v>280</v>
      </c>
      <c r="N37" s="7">
        <f t="shared" si="6"/>
        <v>1</v>
      </c>
      <c r="O37" s="6">
        <v>0</v>
      </c>
      <c r="P37" s="6">
        <f t="shared" si="7"/>
        <v>-1220</v>
      </c>
    </row>
    <row r="38" spans="1:16" x14ac:dyDescent="0.25">
      <c r="A38" s="27">
        <v>3</v>
      </c>
      <c r="B38" s="4">
        <v>32911</v>
      </c>
      <c r="C38" s="5" t="s">
        <v>539</v>
      </c>
      <c r="D38" s="6">
        <v>10000</v>
      </c>
      <c r="E38" s="6">
        <v>0</v>
      </c>
      <c r="F38" s="6">
        <f t="shared" si="4"/>
        <v>10000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7">
        <f t="shared" si="5"/>
        <v>0</v>
      </c>
      <c r="M38" s="6">
        <v>0</v>
      </c>
      <c r="N38" s="7" t="e">
        <f t="shared" si="6"/>
        <v>#DIV/0!</v>
      </c>
      <c r="O38" s="6">
        <v>0</v>
      </c>
      <c r="P38" s="6">
        <f t="shared" si="7"/>
        <v>-10000</v>
      </c>
    </row>
    <row r="39" spans="1:16" x14ac:dyDescent="0.25">
      <c r="A39" s="27">
        <v>3</v>
      </c>
      <c r="B39" s="4">
        <v>32912</v>
      </c>
      <c r="C39" s="5" t="s">
        <v>540</v>
      </c>
      <c r="D39" s="6">
        <v>0</v>
      </c>
      <c r="E39" s="6">
        <v>0</v>
      </c>
      <c r="F39" s="6">
        <f t="shared" si="4"/>
        <v>0</v>
      </c>
      <c r="G39" s="6">
        <v>399</v>
      </c>
      <c r="H39" s="6">
        <v>0</v>
      </c>
      <c r="I39" s="6">
        <v>0</v>
      </c>
      <c r="J39" s="6">
        <v>0</v>
      </c>
      <c r="K39" s="6">
        <v>399</v>
      </c>
      <c r="L39" s="7" t="e">
        <f t="shared" si="5"/>
        <v>#DIV/0!</v>
      </c>
      <c r="M39" s="6">
        <v>399</v>
      </c>
      <c r="N39" s="7">
        <f t="shared" si="6"/>
        <v>1</v>
      </c>
      <c r="O39" s="6">
        <v>0</v>
      </c>
      <c r="P39" s="6">
        <f t="shared" si="7"/>
        <v>399</v>
      </c>
    </row>
    <row r="40" spans="1:16" x14ac:dyDescent="0.25">
      <c r="A40" s="27">
        <v>3</v>
      </c>
      <c r="B40" s="4">
        <v>32914</v>
      </c>
      <c r="C40" s="5" t="s">
        <v>541</v>
      </c>
      <c r="D40" s="6">
        <v>3000</v>
      </c>
      <c r="E40" s="6">
        <v>0</v>
      </c>
      <c r="F40" s="6">
        <f t="shared" si="4"/>
        <v>3000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7">
        <f t="shared" si="5"/>
        <v>0</v>
      </c>
      <c r="M40" s="6">
        <v>0</v>
      </c>
      <c r="N40" s="7" t="e">
        <f t="shared" si="6"/>
        <v>#DIV/0!</v>
      </c>
      <c r="O40" s="6">
        <v>0</v>
      </c>
      <c r="P40" s="6">
        <f t="shared" si="7"/>
        <v>-3000</v>
      </c>
    </row>
    <row r="41" spans="1:16" x14ac:dyDescent="0.25">
      <c r="A41" s="27">
        <v>3</v>
      </c>
      <c r="B41" s="4">
        <v>32915</v>
      </c>
      <c r="C41" s="5" t="s">
        <v>542</v>
      </c>
      <c r="D41" s="6">
        <v>0</v>
      </c>
      <c r="E41" s="6">
        <v>0</v>
      </c>
      <c r="F41" s="6">
        <f t="shared" si="4"/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7" t="e">
        <f t="shared" si="5"/>
        <v>#DIV/0!</v>
      </c>
      <c r="M41" s="6">
        <v>0</v>
      </c>
      <c r="N41" s="7" t="e">
        <f t="shared" si="6"/>
        <v>#DIV/0!</v>
      </c>
      <c r="O41" s="6">
        <v>0</v>
      </c>
      <c r="P41" s="6">
        <f t="shared" si="7"/>
        <v>0</v>
      </c>
    </row>
    <row r="42" spans="1:16" x14ac:dyDescent="0.25">
      <c r="A42" s="27">
        <v>3</v>
      </c>
      <c r="B42" s="4">
        <v>32916</v>
      </c>
      <c r="C42" s="5" t="s">
        <v>543</v>
      </c>
      <c r="D42" s="6">
        <v>15000</v>
      </c>
      <c r="E42" s="6">
        <v>0</v>
      </c>
      <c r="F42" s="6">
        <f t="shared" si="4"/>
        <v>15000</v>
      </c>
      <c r="G42" s="6">
        <v>66</v>
      </c>
      <c r="H42" s="6">
        <v>0</v>
      </c>
      <c r="I42" s="6">
        <v>0</v>
      </c>
      <c r="J42" s="6">
        <v>0</v>
      </c>
      <c r="K42" s="6">
        <v>66</v>
      </c>
      <c r="L42" s="7">
        <f t="shared" si="5"/>
        <v>4.4000000000000003E-3</v>
      </c>
      <c r="M42" s="6">
        <v>66</v>
      </c>
      <c r="N42" s="7">
        <f t="shared" si="6"/>
        <v>1</v>
      </c>
      <c r="O42" s="6">
        <v>0</v>
      </c>
      <c r="P42" s="6">
        <f t="shared" si="7"/>
        <v>-14934</v>
      </c>
    </row>
    <row r="43" spans="1:16" x14ac:dyDescent="0.25">
      <c r="A43" s="27">
        <v>3</v>
      </c>
      <c r="B43" s="4">
        <v>33000</v>
      </c>
      <c r="C43" s="5" t="s">
        <v>544</v>
      </c>
      <c r="D43" s="6">
        <v>20000</v>
      </c>
      <c r="E43" s="6">
        <v>0</v>
      </c>
      <c r="F43" s="6">
        <f t="shared" si="4"/>
        <v>20000</v>
      </c>
      <c r="G43" s="6">
        <v>9548.0400000000009</v>
      </c>
      <c r="H43" s="6">
        <v>0</v>
      </c>
      <c r="I43" s="6">
        <v>0</v>
      </c>
      <c r="J43" s="6">
        <v>0</v>
      </c>
      <c r="K43" s="6">
        <v>9548.0400000000009</v>
      </c>
      <c r="L43" s="7">
        <f t="shared" si="5"/>
        <v>0.47740200000000005</v>
      </c>
      <c r="M43" s="6">
        <v>8635.01</v>
      </c>
      <c r="N43" s="7">
        <f t="shared" si="6"/>
        <v>0.90437513877193643</v>
      </c>
      <c r="O43" s="6">
        <v>913.03</v>
      </c>
      <c r="P43" s="6">
        <f t="shared" si="7"/>
        <v>-10451.959999999999</v>
      </c>
    </row>
    <row r="44" spans="1:16" x14ac:dyDescent="0.25">
      <c r="A44" s="27">
        <v>3</v>
      </c>
      <c r="B44" s="4">
        <v>33100</v>
      </c>
      <c r="C44" s="5" t="s">
        <v>545</v>
      </c>
      <c r="D44" s="6">
        <v>175000</v>
      </c>
      <c r="E44" s="6">
        <v>0</v>
      </c>
      <c r="F44" s="6">
        <f t="shared" si="4"/>
        <v>175000</v>
      </c>
      <c r="G44" s="6">
        <v>168584.93</v>
      </c>
      <c r="H44" s="6">
        <v>409.4</v>
      </c>
      <c r="I44" s="6">
        <v>0</v>
      </c>
      <c r="J44" s="6">
        <v>409.4</v>
      </c>
      <c r="K44" s="6">
        <v>168175.53</v>
      </c>
      <c r="L44" s="7">
        <f t="shared" si="5"/>
        <v>0.96334245714285716</v>
      </c>
      <c r="M44" s="6">
        <v>581.94000000000005</v>
      </c>
      <c r="N44" s="7">
        <f t="shared" si="6"/>
        <v>3.4603131620872551E-3</v>
      </c>
      <c r="O44" s="6">
        <v>167593.59</v>
      </c>
      <c r="P44" s="6">
        <f t="shared" si="7"/>
        <v>-6415.070000000007</v>
      </c>
    </row>
    <row r="45" spans="1:16" x14ac:dyDescent="0.25">
      <c r="A45" s="27">
        <v>3</v>
      </c>
      <c r="B45" s="4">
        <v>33200</v>
      </c>
      <c r="C45" s="5" t="s">
        <v>546</v>
      </c>
      <c r="D45" s="6">
        <v>3000000</v>
      </c>
      <c r="E45" s="6">
        <v>0</v>
      </c>
      <c r="F45" s="6">
        <f t="shared" si="4"/>
        <v>3000000</v>
      </c>
      <c r="G45" s="6">
        <v>96255.54</v>
      </c>
      <c r="H45" s="6">
        <v>0</v>
      </c>
      <c r="I45" s="6">
        <v>0</v>
      </c>
      <c r="J45" s="6">
        <v>0</v>
      </c>
      <c r="K45" s="6">
        <v>96255.54</v>
      </c>
      <c r="L45" s="7">
        <f t="shared" si="5"/>
        <v>3.2085179999999998E-2</v>
      </c>
      <c r="M45" s="6">
        <v>90255.54</v>
      </c>
      <c r="N45" s="7">
        <f t="shared" si="6"/>
        <v>0.93766592551452099</v>
      </c>
      <c r="O45" s="6">
        <v>6000</v>
      </c>
      <c r="P45" s="6">
        <f t="shared" si="7"/>
        <v>-2903744.46</v>
      </c>
    </row>
    <row r="46" spans="1:16" x14ac:dyDescent="0.25">
      <c r="A46" s="27">
        <v>3</v>
      </c>
      <c r="B46" s="4">
        <v>33201</v>
      </c>
      <c r="C46" s="5" t="s">
        <v>547</v>
      </c>
      <c r="D46" s="6">
        <v>0</v>
      </c>
      <c r="E46" s="6">
        <v>0</v>
      </c>
      <c r="F46" s="6">
        <f t="shared" si="4"/>
        <v>0</v>
      </c>
      <c r="G46" s="6">
        <v>56702.75</v>
      </c>
      <c r="H46" s="6">
        <v>0</v>
      </c>
      <c r="I46" s="6">
        <v>0</v>
      </c>
      <c r="J46" s="6">
        <v>0</v>
      </c>
      <c r="K46" s="6">
        <v>56702.75</v>
      </c>
      <c r="L46" s="7" t="e">
        <f t="shared" si="5"/>
        <v>#DIV/0!</v>
      </c>
      <c r="M46" s="6">
        <v>56702.75</v>
      </c>
      <c r="N46" s="7">
        <f t="shared" si="6"/>
        <v>1</v>
      </c>
      <c r="O46" s="6">
        <v>0</v>
      </c>
      <c r="P46" s="6">
        <f t="shared" si="7"/>
        <v>56702.75</v>
      </c>
    </row>
    <row r="47" spans="1:16" x14ac:dyDescent="0.25">
      <c r="A47" s="27">
        <v>3</v>
      </c>
      <c r="B47" s="4">
        <v>33500</v>
      </c>
      <c r="C47" s="5" t="s">
        <v>548</v>
      </c>
      <c r="D47" s="6">
        <v>66750</v>
      </c>
      <c r="E47" s="6">
        <v>0</v>
      </c>
      <c r="F47" s="6">
        <f t="shared" si="4"/>
        <v>66750</v>
      </c>
      <c r="G47" s="6">
        <v>0</v>
      </c>
      <c r="H47" s="6">
        <v>836.19</v>
      </c>
      <c r="I47" s="6">
        <v>0</v>
      </c>
      <c r="J47" s="6">
        <v>836.19</v>
      </c>
      <c r="K47" s="6">
        <v>-836.19</v>
      </c>
      <c r="L47" s="7">
        <f t="shared" si="5"/>
        <v>0</v>
      </c>
      <c r="M47" s="6">
        <v>-836.19</v>
      </c>
      <c r="N47" s="7">
        <f t="shared" si="6"/>
        <v>1</v>
      </c>
      <c r="O47" s="6">
        <v>0</v>
      </c>
      <c r="P47" s="6">
        <f t="shared" si="7"/>
        <v>-66750</v>
      </c>
    </row>
    <row r="48" spans="1:16" x14ac:dyDescent="0.25">
      <c r="A48" s="27">
        <v>3</v>
      </c>
      <c r="B48" s="4">
        <v>33600</v>
      </c>
      <c r="C48" s="5" t="s">
        <v>549</v>
      </c>
      <c r="D48" s="6">
        <v>0</v>
      </c>
      <c r="E48" s="6">
        <v>0</v>
      </c>
      <c r="F48" s="6">
        <f t="shared" si="4"/>
        <v>0</v>
      </c>
      <c r="G48" s="6">
        <v>11768.9</v>
      </c>
      <c r="H48" s="6">
        <v>0</v>
      </c>
      <c r="I48" s="6">
        <v>0</v>
      </c>
      <c r="J48" s="6">
        <v>0</v>
      </c>
      <c r="K48" s="6">
        <v>11768.9</v>
      </c>
      <c r="L48" s="7" t="e">
        <f t="shared" si="5"/>
        <v>#DIV/0!</v>
      </c>
      <c r="M48" s="6">
        <v>11768.9</v>
      </c>
      <c r="N48" s="7">
        <f t="shared" si="6"/>
        <v>1</v>
      </c>
      <c r="O48" s="6">
        <v>0</v>
      </c>
      <c r="P48" s="6">
        <f t="shared" si="7"/>
        <v>11768.9</v>
      </c>
    </row>
    <row r="49" spans="1:16" x14ac:dyDescent="0.25">
      <c r="A49" s="27">
        <v>3</v>
      </c>
      <c r="B49" s="4">
        <v>33800</v>
      </c>
      <c r="C49" s="5" t="s">
        <v>550</v>
      </c>
      <c r="D49" s="6">
        <v>600000</v>
      </c>
      <c r="E49" s="6">
        <v>0</v>
      </c>
      <c r="F49" s="6">
        <f t="shared" si="4"/>
        <v>600000</v>
      </c>
      <c r="G49" s="6">
        <v>147878.62</v>
      </c>
      <c r="H49" s="6">
        <v>0</v>
      </c>
      <c r="I49" s="6">
        <v>0</v>
      </c>
      <c r="J49" s="6">
        <v>0</v>
      </c>
      <c r="K49" s="6">
        <v>147878.62</v>
      </c>
      <c r="L49" s="7">
        <f t="shared" si="5"/>
        <v>0.24646436666666666</v>
      </c>
      <c r="M49" s="6">
        <v>147878.62</v>
      </c>
      <c r="N49" s="7">
        <f t="shared" si="6"/>
        <v>1</v>
      </c>
      <c r="O49" s="6">
        <v>0</v>
      </c>
      <c r="P49" s="6">
        <f t="shared" si="7"/>
        <v>-452121.38</v>
      </c>
    </row>
    <row r="50" spans="1:16" x14ac:dyDescent="0.25">
      <c r="A50" s="27">
        <v>3</v>
      </c>
      <c r="B50" s="4">
        <v>33900</v>
      </c>
      <c r="C50" s="5" t="s">
        <v>551</v>
      </c>
      <c r="D50" s="6">
        <v>0</v>
      </c>
      <c r="E50" s="6">
        <v>0</v>
      </c>
      <c r="F50" s="6">
        <f t="shared" si="4"/>
        <v>0</v>
      </c>
      <c r="G50" s="6">
        <v>33549.910000000003</v>
      </c>
      <c r="H50" s="6">
        <v>0</v>
      </c>
      <c r="I50" s="6">
        <v>0</v>
      </c>
      <c r="J50" s="6">
        <v>0</v>
      </c>
      <c r="K50" s="6">
        <v>33549.910000000003</v>
      </c>
      <c r="L50" s="7" t="e">
        <f t="shared" si="5"/>
        <v>#DIV/0!</v>
      </c>
      <c r="M50" s="6">
        <v>33549.910000000003</v>
      </c>
      <c r="N50" s="7">
        <f t="shared" si="6"/>
        <v>1</v>
      </c>
      <c r="O50" s="6">
        <v>0</v>
      </c>
      <c r="P50" s="6">
        <f t="shared" si="7"/>
        <v>33549.910000000003</v>
      </c>
    </row>
    <row r="51" spans="1:16" x14ac:dyDescent="0.25">
      <c r="A51" s="27">
        <v>3</v>
      </c>
      <c r="B51" s="4">
        <v>33901</v>
      </c>
      <c r="C51" s="5" t="s">
        <v>552</v>
      </c>
      <c r="D51" s="6">
        <v>5000</v>
      </c>
      <c r="E51" s="6">
        <v>0</v>
      </c>
      <c r="F51" s="6">
        <f t="shared" si="4"/>
        <v>5000</v>
      </c>
      <c r="G51" s="6">
        <v>16800</v>
      </c>
      <c r="H51" s="6">
        <v>0</v>
      </c>
      <c r="I51" s="6">
        <v>0</v>
      </c>
      <c r="J51" s="6">
        <v>0</v>
      </c>
      <c r="K51" s="6">
        <v>16800</v>
      </c>
      <c r="L51" s="7">
        <f t="shared" si="5"/>
        <v>3.36</v>
      </c>
      <c r="M51" s="6">
        <v>0</v>
      </c>
      <c r="N51" s="7">
        <f t="shared" si="6"/>
        <v>0</v>
      </c>
      <c r="O51" s="6">
        <v>16800</v>
      </c>
      <c r="P51" s="6">
        <f t="shared" si="7"/>
        <v>11800</v>
      </c>
    </row>
    <row r="52" spans="1:16" x14ac:dyDescent="0.25">
      <c r="A52" s="27">
        <v>3</v>
      </c>
      <c r="B52" s="4">
        <v>33902</v>
      </c>
      <c r="C52" s="5" t="s">
        <v>553</v>
      </c>
      <c r="D52" s="6">
        <v>39875</v>
      </c>
      <c r="E52" s="6">
        <v>0</v>
      </c>
      <c r="F52" s="6">
        <f t="shared" si="4"/>
        <v>39875</v>
      </c>
      <c r="G52" s="6">
        <v>36639.81</v>
      </c>
      <c r="H52" s="6">
        <v>44.08</v>
      </c>
      <c r="I52" s="6">
        <v>0</v>
      </c>
      <c r="J52" s="6">
        <v>44.08</v>
      </c>
      <c r="K52" s="6">
        <v>36595.730000000003</v>
      </c>
      <c r="L52" s="7">
        <f t="shared" si="5"/>
        <v>0.9188667084639498</v>
      </c>
      <c r="M52" s="6">
        <v>33745.730000000003</v>
      </c>
      <c r="N52" s="7">
        <f t="shared" si="6"/>
        <v>0.92212206178152478</v>
      </c>
      <c r="O52" s="6">
        <v>2850</v>
      </c>
      <c r="P52" s="6">
        <f t="shared" si="7"/>
        <v>-3235.1900000000023</v>
      </c>
    </row>
    <row r="53" spans="1:16" x14ac:dyDescent="0.25">
      <c r="A53" s="27">
        <v>3</v>
      </c>
      <c r="B53" s="4">
        <v>33903</v>
      </c>
      <c r="C53" s="5" t="s">
        <v>553</v>
      </c>
      <c r="D53" s="6">
        <v>33375</v>
      </c>
      <c r="E53" s="6">
        <v>0</v>
      </c>
      <c r="F53" s="6">
        <f t="shared" si="4"/>
        <v>33375</v>
      </c>
      <c r="G53" s="6">
        <v>6988.2</v>
      </c>
      <c r="H53" s="6">
        <v>0</v>
      </c>
      <c r="I53" s="6">
        <v>0</v>
      </c>
      <c r="J53" s="6">
        <v>0</v>
      </c>
      <c r="K53" s="6">
        <v>6988.2</v>
      </c>
      <c r="L53" s="7">
        <f t="shared" si="5"/>
        <v>0.20938426966292134</v>
      </c>
      <c r="M53" s="6">
        <v>4138.2</v>
      </c>
      <c r="N53" s="7">
        <f t="shared" si="6"/>
        <v>0.59216965742251226</v>
      </c>
      <c r="O53" s="6">
        <v>2850</v>
      </c>
      <c r="P53" s="6">
        <f t="shared" si="7"/>
        <v>-26386.799999999999</v>
      </c>
    </row>
    <row r="54" spans="1:16" x14ac:dyDescent="0.25">
      <c r="A54" s="27">
        <v>3</v>
      </c>
      <c r="B54" s="4">
        <v>33904</v>
      </c>
      <c r="C54" s="5" t="s">
        <v>554</v>
      </c>
      <c r="D54" s="6">
        <v>3360</v>
      </c>
      <c r="E54" s="6">
        <v>0</v>
      </c>
      <c r="F54" s="6">
        <f t="shared" si="4"/>
        <v>3360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7">
        <f t="shared" si="5"/>
        <v>0</v>
      </c>
      <c r="M54" s="6">
        <v>0</v>
      </c>
      <c r="N54" s="7" t="e">
        <f t="shared" si="6"/>
        <v>#DIV/0!</v>
      </c>
      <c r="O54" s="6">
        <v>0</v>
      </c>
      <c r="P54" s="6">
        <f t="shared" si="7"/>
        <v>-3360</v>
      </c>
    </row>
    <row r="55" spans="1:16" x14ac:dyDescent="0.25">
      <c r="A55" s="27">
        <v>3</v>
      </c>
      <c r="B55" s="4">
        <v>34100</v>
      </c>
      <c r="C55" s="5" t="s">
        <v>555</v>
      </c>
      <c r="D55" s="6">
        <v>25000</v>
      </c>
      <c r="E55" s="6">
        <v>0</v>
      </c>
      <c r="F55" s="6">
        <f t="shared" si="4"/>
        <v>25000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7">
        <f t="shared" si="5"/>
        <v>0</v>
      </c>
      <c r="M55" s="6">
        <v>0</v>
      </c>
      <c r="N55" s="7" t="e">
        <f t="shared" si="6"/>
        <v>#DIV/0!</v>
      </c>
      <c r="O55" s="6">
        <v>0</v>
      </c>
      <c r="P55" s="6">
        <f t="shared" si="7"/>
        <v>-25000</v>
      </c>
    </row>
    <row r="56" spans="1:16" x14ac:dyDescent="0.25">
      <c r="A56" s="27">
        <v>3</v>
      </c>
      <c r="B56" s="4">
        <v>34101</v>
      </c>
      <c r="C56" s="5" t="s">
        <v>556</v>
      </c>
      <c r="D56" s="6">
        <v>37000</v>
      </c>
      <c r="E56" s="6">
        <v>0</v>
      </c>
      <c r="F56" s="6">
        <f t="shared" si="4"/>
        <v>37000</v>
      </c>
      <c r="G56" s="6">
        <v>25397.54</v>
      </c>
      <c r="H56" s="6">
        <v>348.7</v>
      </c>
      <c r="I56" s="6">
        <v>0</v>
      </c>
      <c r="J56" s="6">
        <v>348.7</v>
      </c>
      <c r="K56" s="6">
        <v>25048.84</v>
      </c>
      <c r="L56" s="7">
        <f t="shared" si="5"/>
        <v>0.68642000000000003</v>
      </c>
      <c r="M56" s="6">
        <v>25048.84</v>
      </c>
      <c r="N56" s="7">
        <f t="shared" si="6"/>
        <v>1</v>
      </c>
      <c r="O56" s="6">
        <v>0</v>
      </c>
      <c r="P56" s="6">
        <f t="shared" si="7"/>
        <v>-11602.46</v>
      </c>
    </row>
    <row r="57" spans="1:16" x14ac:dyDescent="0.25">
      <c r="A57" s="27">
        <v>3</v>
      </c>
      <c r="B57" s="4">
        <v>34200</v>
      </c>
      <c r="C57" s="5" t="s">
        <v>557</v>
      </c>
      <c r="D57" s="6">
        <v>10000</v>
      </c>
      <c r="E57" s="6">
        <v>0</v>
      </c>
      <c r="F57" s="6">
        <f t="shared" si="4"/>
        <v>10000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7">
        <f t="shared" si="5"/>
        <v>0</v>
      </c>
      <c r="M57" s="6">
        <v>0</v>
      </c>
      <c r="N57" s="7" t="e">
        <f t="shared" si="6"/>
        <v>#DIV/0!</v>
      </c>
      <c r="O57" s="6">
        <v>0</v>
      </c>
      <c r="P57" s="6">
        <f t="shared" si="7"/>
        <v>-10000</v>
      </c>
    </row>
    <row r="58" spans="1:16" x14ac:dyDescent="0.25">
      <c r="A58" s="27">
        <v>3</v>
      </c>
      <c r="B58" s="4">
        <v>34300</v>
      </c>
      <c r="C58" s="5" t="s">
        <v>558</v>
      </c>
      <c r="D58" s="6">
        <v>3008000</v>
      </c>
      <c r="E58" s="6">
        <v>0</v>
      </c>
      <c r="F58" s="6">
        <f t="shared" si="4"/>
        <v>3008000</v>
      </c>
      <c r="G58" s="6">
        <v>1761942.35</v>
      </c>
      <c r="H58" s="6">
        <v>252</v>
      </c>
      <c r="I58" s="6">
        <v>0</v>
      </c>
      <c r="J58" s="6">
        <v>252</v>
      </c>
      <c r="K58" s="6">
        <v>1761690.35</v>
      </c>
      <c r="L58" s="7">
        <f t="shared" si="5"/>
        <v>0.58575211103723412</v>
      </c>
      <c r="M58" s="6">
        <v>1627390.35</v>
      </c>
      <c r="N58" s="7">
        <f t="shared" si="6"/>
        <v>0.92376639856147247</v>
      </c>
      <c r="O58" s="6">
        <v>134300</v>
      </c>
      <c r="P58" s="6">
        <f t="shared" si="7"/>
        <v>-1246057.6499999999</v>
      </c>
    </row>
    <row r="59" spans="1:16" x14ac:dyDescent="0.25">
      <c r="A59" s="27">
        <v>3</v>
      </c>
      <c r="B59" s="4">
        <v>34400</v>
      </c>
      <c r="C59" s="5" t="s">
        <v>559</v>
      </c>
      <c r="D59" s="6">
        <v>0</v>
      </c>
      <c r="E59" s="6">
        <v>0</v>
      </c>
      <c r="F59" s="6">
        <f t="shared" si="4"/>
        <v>0</v>
      </c>
      <c r="G59" s="6">
        <v>4372</v>
      </c>
      <c r="H59" s="6">
        <v>0</v>
      </c>
      <c r="I59" s="6">
        <v>0</v>
      </c>
      <c r="J59" s="6">
        <v>0</v>
      </c>
      <c r="K59" s="6">
        <v>4372</v>
      </c>
      <c r="L59" s="7" t="e">
        <f t="shared" si="5"/>
        <v>#DIV/0!</v>
      </c>
      <c r="M59" s="6">
        <v>4372</v>
      </c>
      <c r="N59" s="7">
        <f t="shared" si="6"/>
        <v>1</v>
      </c>
      <c r="O59" s="6">
        <v>0</v>
      </c>
      <c r="P59" s="6">
        <f t="shared" si="7"/>
        <v>4372</v>
      </c>
    </row>
    <row r="60" spans="1:16" x14ac:dyDescent="0.25">
      <c r="A60" s="27">
        <v>3</v>
      </c>
      <c r="B60" s="4">
        <v>34900</v>
      </c>
      <c r="C60" s="5" t="s">
        <v>560</v>
      </c>
      <c r="D60" s="6">
        <v>0</v>
      </c>
      <c r="E60" s="6">
        <v>0</v>
      </c>
      <c r="F60" s="6">
        <f t="shared" si="4"/>
        <v>0</v>
      </c>
      <c r="G60" s="6">
        <v>6726.56</v>
      </c>
      <c r="H60" s="6">
        <v>0</v>
      </c>
      <c r="I60" s="6">
        <v>0</v>
      </c>
      <c r="J60" s="6">
        <v>0</v>
      </c>
      <c r="K60" s="6">
        <v>6726.56</v>
      </c>
      <c r="L60" s="7" t="e">
        <f t="shared" si="5"/>
        <v>#DIV/0!</v>
      </c>
      <c r="M60" s="6">
        <v>6726.56</v>
      </c>
      <c r="N60" s="7">
        <f t="shared" si="6"/>
        <v>1</v>
      </c>
      <c r="O60" s="6">
        <v>0</v>
      </c>
      <c r="P60" s="6">
        <f t="shared" si="7"/>
        <v>6726.56</v>
      </c>
    </row>
    <row r="61" spans="1:16" x14ac:dyDescent="0.25">
      <c r="A61" s="27">
        <v>3</v>
      </c>
      <c r="B61" s="4">
        <v>34901</v>
      </c>
      <c r="C61" s="5" t="s">
        <v>561</v>
      </c>
      <c r="D61" s="6">
        <v>35000</v>
      </c>
      <c r="E61" s="6">
        <v>0</v>
      </c>
      <c r="F61" s="6">
        <f t="shared" si="4"/>
        <v>35000</v>
      </c>
      <c r="G61" s="6">
        <v>7466.72</v>
      </c>
      <c r="H61" s="6">
        <v>0</v>
      </c>
      <c r="I61" s="6">
        <v>0</v>
      </c>
      <c r="J61" s="6">
        <v>0</v>
      </c>
      <c r="K61" s="6">
        <v>7466.72</v>
      </c>
      <c r="L61" s="7">
        <f t="shared" si="5"/>
        <v>0.21333485714285716</v>
      </c>
      <c r="M61" s="6">
        <v>7466.72</v>
      </c>
      <c r="N61" s="7">
        <f t="shared" si="6"/>
        <v>1</v>
      </c>
      <c r="O61" s="6">
        <v>0</v>
      </c>
      <c r="P61" s="6">
        <f t="shared" si="7"/>
        <v>-27533.279999999999</v>
      </c>
    </row>
    <row r="62" spans="1:16" x14ac:dyDescent="0.25">
      <c r="A62" s="27">
        <v>3</v>
      </c>
      <c r="B62" s="4">
        <v>36002</v>
      </c>
      <c r="C62" s="5" t="s">
        <v>562</v>
      </c>
      <c r="D62" s="6">
        <v>15000</v>
      </c>
      <c r="E62" s="6">
        <v>0</v>
      </c>
      <c r="F62" s="6">
        <f t="shared" si="4"/>
        <v>15000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7">
        <f t="shared" si="5"/>
        <v>0</v>
      </c>
      <c r="M62" s="6">
        <v>0</v>
      </c>
      <c r="N62" s="7" t="e">
        <f t="shared" si="6"/>
        <v>#DIV/0!</v>
      </c>
      <c r="O62" s="6">
        <v>0</v>
      </c>
      <c r="P62" s="6">
        <f t="shared" si="7"/>
        <v>-15000</v>
      </c>
    </row>
    <row r="63" spans="1:16" x14ac:dyDescent="0.25">
      <c r="A63" s="27">
        <v>3</v>
      </c>
      <c r="B63" s="4">
        <v>38901</v>
      </c>
      <c r="C63" s="5" t="s">
        <v>563</v>
      </c>
      <c r="D63" s="6">
        <v>0</v>
      </c>
      <c r="E63" s="6">
        <v>0</v>
      </c>
      <c r="F63" s="6">
        <f t="shared" si="4"/>
        <v>0</v>
      </c>
      <c r="G63" s="6">
        <v>4582.4799999999996</v>
      </c>
      <c r="H63" s="6">
        <v>0</v>
      </c>
      <c r="I63" s="6">
        <v>0</v>
      </c>
      <c r="J63" s="6">
        <v>0</v>
      </c>
      <c r="K63" s="6">
        <v>4582.4799999999996</v>
      </c>
      <c r="L63" s="7" t="e">
        <f t="shared" si="5"/>
        <v>#DIV/0!</v>
      </c>
      <c r="M63" s="6">
        <v>4582.4799999999996</v>
      </c>
      <c r="N63" s="7">
        <f t="shared" si="6"/>
        <v>1</v>
      </c>
      <c r="O63" s="6">
        <v>0</v>
      </c>
      <c r="P63" s="6">
        <f t="shared" si="7"/>
        <v>4582.4799999999996</v>
      </c>
    </row>
    <row r="64" spans="1:16" x14ac:dyDescent="0.25">
      <c r="A64" s="27">
        <v>3</v>
      </c>
      <c r="B64" s="4">
        <v>38902</v>
      </c>
      <c r="C64" s="5" t="s">
        <v>564</v>
      </c>
      <c r="D64" s="6">
        <v>0</v>
      </c>
      <c r="E64" s="6">
        <v>0</v>
      </c>
      <c r="F64" s="6">
        <f t="shared" si="4"/>
        <v>0</v>
      </c>
      <c r="G64" s="6">
        <v>0.1</v>
      </c>
      <c r="H64" s="6">
        <v>0</v>
      </c>
      <c r="I64" s="6">
        <v>0</v>
      </c>
      <c r="J64" s="6">
        <v>0</v>
      </c>
      <c r="K64" s="6">
        <v>0.1</v>
      </c>
      <c r="L64" s="7" t="e">
        <f t="shared" si="5"/>
        <v>#DIV/0!</v>
      </c>
      <c r="M64" s="6">
        <v>0.1</v>
      </c>
      <c r="N64" s="7">
        <f t="shared" si="6"/>
        <v>1</v>
      </c>
      <c r="O64" s="6">
        <v>0</v>
      </c>
      <c r="P64" s="6">
        <f t="shared" si="7"/>
        <v>0.1</v>
      </c>
    </row>
    <row r="65" spans="1:16" x14ac:dyDescent="0.25">
      <c r="A65" s="27">
        <v>3</v>
      </c>
      <c r="B65" s="4">
        <v>39100</v>
      </c>
      <c r="C65" s="5" t="s">
        <v>565</v>
      </c>
      <c r="D65" s="6">
        <v>10000</v>
      </c>
      <c r="E65" s="6">
        <v>0</v>
      </c>
      <c r="F65" s="6">
        <f t="shared" si="4"/>
        <v>10000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7">
        <f t="shared" si="5"/>
        <v>0</v>
      </c>
      <c r="M65" s="6">
        <v>0</v>
      </c>
      <c r="N65" s="7" t="e">
        <f t="shared" si="6"/>
        <v>#DIV/0!</v>
      </c>
      <c r="O65" s="6">
        <v>0</v>
      </c>
      <c r="P65" s="6">
        <f t="shared" si="7"/>
        <v>-10000</v>
      </c>
    </row>
    <row r="66" spans="1:16" x14ac:dyDescent="0.25">
      <c r="A66" s="27">
        <v>3</v>
      </c>
      <c r="B66" s="4">
        <v>39102</v>
      </c>
      <c r="C66" s="5" t="s">
        <v>566</v>
      </c>
      <c r="D66" s="6">
        <v>0</v>
      </c>
      <c r="E66" s="6">
        <v>0</v>
      </c>
      <c r="F66" s="6">
        <f t="shared" si="4"/>
        <v>0</v>
      </c>
      <c r="G66" s="6">
        <v>5538.59</v>
      </c>
      <c r="H66" s="6">
        <v>0</v>
      </c>
      <c r="I66" s="6">
        <v>0</v>
      </c>
      <c r="J66" s="6">
        <v>0</v>
      </c>
      <c r="K66" s="6">
        <v>5538.59</v>
      </c>
      <c r="L66" s="7" t="e">
        <f t="shared" si="5"/>
        <v>#DIV/0!</v>
      </c>
      <c r="M66" s="6">
        <v>5538.59</v>
      </c>
      <c r="N66" s="7">
        <f t="shared" si="6"/>
        <v>1</v>
      </c>
      <c r="O66" s="6">
        <v>0</v>
      </c>
      <c r="P66" s="6">
        <f t="shared" si="7"/>
        <v>5538.59</v>
      </c>
    </row>
    <row r="67" spans="1:16" x14ac:dyDescent="0.25">
      <c r="A67" s="27">
        <v>3</v>
      </c>
      <c r="B67" s="4">
        <v>39110</v>
      </c>
      <c r="C67" s="5" t="s">
        <v>567</v>
      </c>
      <c r="D67" s="6">
        <v>350000</v>
      </c>
      <c r="E67" s="6">
        <v>0</v>
      </c>
      <c r="F67" s="6">
        <f t="shared" si="4"/>
        <v>350000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7">
        <f t="shared" si="5"/>
        <v>0</v>
      </c>
      <c r="M67" s="6">
        <v>0</v>
      </c>
      <c r="N67" s="7" t="e">
        <f t="shared" si="6"/>
        <v>#DIV/0!</v>
      </c>
      <c r="O67" s="6">
        <v>0</v>
      </c>
      <c r="P67" s="6">
        <f t="shared" si="7"/>
        <v>-350000</v>
      </c>
    </row>
    <row r="68" spans="1:16" x14ac:dyDescent="0.25">
      <c r="A68" s="27">
        <v>3</v>
      </c>
      <c r="B68" s="4">
        <v>39120</v>
      </c>
      <c r="C68" s="5" t="s">
        <v>568</v>
      </c>
      <c r="D68" s="6">
        <v>200000</v>
      </c>
      <c r="E68" s="6">
        <v>0</v>
      </c>
      <c r="F68" s="6">
        <f t="shared" ref="F68:F99" si="8">D68+E68</f>
        <v>200000</v>
      </c>
      <c r="G68" s="6">
        <v>31768.73</v>
      </c>
      <c r="H68" s="6">
        <v>0</v>
      </c>
      <c r="I68" s="6">
        <v>0</v>
      </c>
      <c r="J68" s="6">
        <v>0</v>
      </c>
      <c r="K68" s="6">
        <v>31768.73</v>
      </c>
      <c r="L68" s="7">
        <f t="shared" ref="L68:L104" si="9">G68/F68</f>
        <v>0.15884365</v>
      </c>
      <c r="M68" s="6">
        <v>31768.73</v>
      </c>
      <c r="N68" s="7">
        <f t="shared" ref="N68:N99" si="10">M68/K68</f>
        <v>1</v>
      </c>
      <c r="O68" s="6">
        <v>0</v>
      </c>
      <c r="P68" s="6">
        <f t="shared" ref="P68:P104" si="11">G68-F68</f>
        <v>-168231.27</v>
      </c>
    </row>
    <row r="69" spans="1:16" x14ac:dyDescent="0.25">
      <c r="A69" s="27">
        <v>3</v>
      </c>
      <c r="B69" s="4">
        <v>39190</v>
      </c>
      <c r="C69" s="5" t="s">
        <v>569</v>
      </c>
      <c r="D69" s="6">
        <v>10000</v>
      </c>
      <c r="E69" s="6">
        <v>0</v>
      </c>
      <c r="F69" s="6">
        <f t="shared" si="8"/>
        <v>10000</v>
      </c>
      <c r="G69" s="6">
        <v>87539.36</v>
      </c>
      <c r="H69" s="6">
        <v>0</v>
      </c>
      <c r="I69" s="6">
        <v>0</v>
      </c>
      <c r="J69" s="6">
        <v>0</v>
      </c>
      <c r="K69" s="6">
        <v>87539.36</v>
      </c>
      <c r="L69" s="7">
        <f t="shared" si="9"/>
        <v>8.7539359999999995</v>
      </c>
      <c r="M69" s="6">
        <v>62119.360000000001</v>
      </c>
      <c r="N69" s="7">
        <f t="shared" si="10"/>
        <v>0.70961633715393857</v>
      </c>
      <c r="O69" s="6">
        <v>25420</v>
      </c>
      <c r="P69" s="6">
        <f t="shared" si="11"/>
        <v>77539.360000000001</v>
      </c>
    </row>
    <row r="70" spans="1:16" x14ac:dyDescent="0.25">
      <c r="A70" s="27">
        <v>3</v>
      </c>
      <c r="B70" s="4">
        <v>39200</v>
      </c>
      <c r="C70" s="5" t="s">
        <v>570</v>
      </c>
      <c r="D70" s="6">
        <v>30000</v>
      </c>
      <c r="E70" s="6">
        <v>0</v>
      </c>
      <c r="F70" s="6">
        <f t="shared" si="8"/>
        <v>30000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7">
        <f t="shared" si="9"/>
        <v>0</v>
      </c>
      <c r="M70" s="6">
        <v>0</v>
      </c>
      <c r="N70" s="7" t="e">
        <f t="shared" si="10"/>
        <v>#DIV/0!</v>
      </c>
      <c r="O70" s="6">
        <v>0</v>
      </c>
      <c r="P70" s="6">
        <f t="shared" si="11"/>
        <v>-30000</v>
      </c>
    </row>
    <row r="71" spans="1:16" x14ac:dyDescent="0.25">
      <c r="A71" s="27">
        <v>3</v>
      </c>
      <c r="B71" s="4">
        <v>39210</v>
      </c>
      <c r="C71" s="5" t="s">
        <v>571</v>
      </c>
      <c r="D71" s="6">
        <v>160000</v>
      </c>
      <c r="E71" s="6">
        <v>0</v>
      </c>
      <c r="F71" s="6">
        <f t="shared" si="8"/>
        <v>160000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7">
        <f t="shared" si="9"/>
        <v>0</v>
      </c>
      <c r="M71" s="6">
        <v>0</v>
      </c>
      <c r="N71" s="7" t="e">
        <f t="shared" si="10"/>
        <v>#DIV/0!</v>
      </c>
      <c r="O71" s="6">
        <v>0</v>
      </c>
      <c r="P71" s="6">
        <f t="shared" si="11"/>
        <v>-160000</v>
      </c>
    </row>
    <row r="72" spans="1:16" x14ac:dyDescent="0.25">
      <c r="A72" s="27">
        <v>3</v>
      </c>
      <c r="B72" s="4">
        <v>39211</v>
      </c>
      <c r="C72" s="5" t="s">
        <v>572</v>
      </c>
      <c r="D72" s="6">
        <v>510000</v>
      </c>
      <c r="E72" s="6">
        <v>0</v>
      </c>
      <c r="F72" s="6">
        <f t="shared" si="8"/>
        <v>510000</v>
      </c>
      <c r="G72" s="6">
        <v>223490.4</v>
      </c>
      <c r="H72" s="6">
        <v>3667.49</v>
      </c>
      <c r="I72" s="6">
        <v>0</v>
      </c>
      <c r="J72" s="6">
        <v>3667.49</v>
      </c>
      <c r="K72" s="6">
        <v>219822.91</v>
      </c>
      <c r="L72" s="7">
        <f t="shared" si="9"/>
        <v>0.43821647058823526</v>
      </c>
      <c r="M72" s="6">
        <v>219822.91</v>
      </c>
      <c r="N72" s="7">
        <f t="shared" si="10"/>
        <v>1</v>
      </c>
      <c r="O72" s="6">
        <v>0</v>
      </c>
      <c r="P72" s="6">
        <f t="shared" si="11"/>
        <v>-286509.59999999998</v>
      </c>
    </row>
    <row r="73" spans="1:16" x14ac:dyDescent="0.25">
      <c r="A73" s="27">
        <v>3</v>
      </c>
      <c r="B73" s="4">
        <v>39300</v>
      </c>
      <c r="C73" s="5" t="s">
        <v>168</v>
      </c>
      <c r="D73" s="6">
        <v>275000</v>
      </c>
      <c r="E73" s="6">
        <v>0</v>
      </c>
      <c r="F73" s="6">
        <f t="shared" si="8"/>
        <v>275000</v>
      </c>
      <c r="G73" s="6">
        <v>110196.96</v>
      </c>
      <c r="H73" s="6">
        <v>545.67999999999995</v>
      </c>
      <c r="I73" s="6">
        <v>0</v>
      </c>
      <c r="J73" s="6">
        <v>545.67999999999995</v>
      </c>
      <c r="K73" s="6">
        <v>109651.28</v>
      </c>
      <c r="L73" s="7">
        <f t="shared" si="9"/>
        <v>0.40071621818181818</v>
      </c>
      <c r="M73" s="6">
        <v>109651.28</v>
      </c>
      <c r="N73" s="7">
        <f t="shared" si="10"/>
        <v>1</v>
      </c>
      <c r="O73" s="6">
        <v>0</v>
      </c>
      <c r="P73" s="6">
        <f t="shared" si="11"/>
        <v>-164803.03999999998</v>
      </c>
    </row>
    <row r="74" spans="1:16" x14ac:dyDescent="0.25">
      <c r="A74" s="27">
        <v>3</v>
      </c>
      <c r="B74" s="4">
        <v>39900</v>
      </c>
      <c r="C74" s="5" t="s">
        <v>573</v>
      </c>
      <c r="D74" s="6">
        <v>20000</v>
      </c>
      <c r="E74" s="6">
        <v>0</v>
      </c>
      <c r="F74" s="6">
        <f t="shared" si="8"/>
        <v>20000</v>
      </c>
      <c r="G74" s="6">
        <v>2364.52</v>
      </c>
      <c r="H74" s="6">
        <v>1.86</v>
      </c>
      <c r="I74" s="6">
        <v>0</v>
      </c>
      <c r="J74" s="6">
        <v>1.86</v>
      </c>
      <c r="K74" s="6">
        <v>2362.66</v>
      </c>
      <c r="L74" s="7">
        <f t="shared" si="9"/>
        <v>0.118226</v>
      </c>
      <c r="M74" s="6">
        <v>2362.66</v>
      </c>
      <c r="N74" s="7">
        <f t="shared" si="10"/>
        <v>1</v>
      </c>
      <c r="O74" s="6">
        <v>0</v>
      </c>
      <c r="P74" s="6">
        <f t="shared" si="11"/>
        <v>-17635.48</v>
      </c>
    </row>
    <row r="75" spans="1:16" x14ac:dyDescent="0.25">
      <c r="A75" s="27">
        <v>3</v>
      </c>
      <c r="B75" s="4">
        <v>39901</v>
      </c>
      <c r="C75" s="5" t="s">
        <v>574</v>
      </c>
      <c r="D75" s="6">
        <v>30000</v>
      </c>
      <c r="E75" s="6">
        <v>0</v>
      </c>
      <c r="F75" s="6">
        <f t="shared" si="8"/>
        <v>30000</v>
      </c>
      <c r="G75" s="6">
        <v>139475.17000000001</v>
      </c>
      <c r="H75" s="6">
        <v>0</v>
      </c>
      <c r="I75" s="6">
        <v>0</v>
      </c>
      <c r="J75" s="6">
        <v>0</v>
      </c>
      <c r="K75" s="6">
        <v>139475.17000000001</v>
      </c>
      <c r="L75" s="7">
        <f t="shared" si="9"/>
        <v>4.6491723333333335</v>
      </c>
      <c r="M75" s="6">
        <v>139475.17000000001</v>
      </c>
      <c r="N75" s="7">
        <f t="shared" si="10"/>
        <v>1</v>
      </c>
      <c r="O75" s="6">
        <v>0</v>
      </c>
      <c r="P75" s="6">
        <f t="shared" si="11"/>
        <v>109475.17000000001</v>
      </c>
    </row>
    <row r="76" spans="1:16" x14ac:dyDescent="0.25">
      <c r="A76" s="27">
        <v>3</v>
      </c>
      <c r="B76" s="4">
        <v>39903</v>
      </c>
      <c r="C76" s="5" t="s">
        <v>575</v>
      </c>
      <c r="D76" s="6">
        <v>0</v>
      </c>
      <c r="E76" s="6">
        <v>0</v>
      </c>
      <c r="F76" s="6">
        <f t="shared" si="8"/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7" t="e">
        <f t="shared" si="9"/>
        <v>#DIV/0!</v>
      </c>
      <c r="M76" s="6">
        <v>0</v>
      </c>
      <c r="N76" s="7" t="e">
        <f t="shared" si="10"/>
        <v>#DIV/0!</v>
      </c>
      <c r="O76" s="6">
        <v>0</v>
      </c>
      <c r="P76" s="6">
        <f t="shared" si="11"/>
        <v>0</v>
      </c>
    </row>
    <row r="77" spans="1:16" x14ac:dyDescent="0.25">
      <c r="A77" s="27">
        <v>4</v>
      </c>
      <c r="B77" s="4">
        <v>42000</v>
      </c>
      <c r="C77" s="5" t="s">
        <v>576</v>
      </c>
      <c r="D77" s="6">
        <v>212000</v>
      </c>
      <c r="E77" s="6">
        <v>0</v>
      </c>
      <c r="F77" s="6">
        <f t="shared" si="8"/>
        <v>212000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7">
        <f t="shared" si="9"/>
        <v>0</v>
      </c>
      <c r="M77" s="6">
        <v>0</v>
      </c>
      <c r="N77" s="7" t="e">
        <f t="shared" si="10"/>
        <v>#DIV/0!</v>
      </c>
      <c r="O77" s="6">
        <v>0</v>
      </c>
      <c r="P77" s="6">
        <f t="shared" si="11"/>
        <v>-212000</v>
      </c>
    </row>
    <row r="78" spans="1:16" x14ac:dyDescent="0.25">
      <c r="A78" s="27">
        <v>4</v>
      </c>
      <c r="B78" s="4">
        <v>42010</v>
      </c>
      <c r="C78" s="5" t="s">
        <v>577</v>
      </c>
      <c r="D78" s="6">
        <v>12885657.07</v>
      </c>
      <c r="E78" s="6">
        <v>0</v>
      </c>
      <c r="F78" s="6">
        <f t="shared" si="8"/>
        <v>12885657.07</v>
      </c>
      <c r="G78" s="6">
        <v>3049354.14</v>
      </c>
      <c r="H78" s="6">
        <v>0</v>
      </c>
      <c r="I78" s="6">
        <v>0</v>
      </c>
      <c r="J78" s="6">
        <v>0</v>
      </c>
      <c r="K78" s="6">
        <v>3049354.14</v>
      </c>
      <c r="L78" s="7">
        <f t="shared" si="9"/>
        <v>0.23664715919682627</v>
      </c>
      <c r="M78" s="6">
        <v>3049354.14</v>
      </c>
      <c r="N78" s="7">
        <f t="shared" si="10"/>
        <v>1</v>
      </c>
      <c r="O78" s="6">
        <v>0</v>
      </c>
      <c r="P78" s="6">
        <f t="shared" si="11"/>
        <v>-9836302.9299999997</v>
      </c>
    </row>
    <row r="79" spans="1:16" x14ac:dyDescent="0.25">
      <c r="A79" s="27">
        <v>4</v>
      </c>
      <c r="B79" s="4">
        <v>42091</v>
      </c>
      <c r="C79" s="5" t="s">
        <v>578</v>
      </c>
      <c r="D79" s="6">
        <v>51000</v>
      </c>
      <c r="E79" s="6">
        <v>0</v>
      </c>
      <c r="F79" s="6">
        <f t="shared" si="8"/>
        <v>51000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7">
        <f t="shared" si="9"/>
        <v>0</v>
      </c>
      <c r="M79" s="6">
        <v>0</v>
      </c>
      <c r="N79" s="7" t="e">
        <f t="shared" si="10"/>
        <v>#DIV/0!</v>
      </c>
      <c r="O79" s="6">
        <v>0</v>
      </c>
      <c r="P79" s="6">
        <f t="shared" si="11"/>
        <v>-51000</v>
      </c>
    </row>
    <row r="80" spans="1:16" x14ac:dyDescent="0.25">
      <c r="A80" s="27">
        <v>4</v>
      </c>
      <c r="B80" s="4">
        <v>45020</v>
      </c>
      <c r="C80" s="5" t="s">
        <v>579</v>
      </c>
      <c r="D80" s="6">
        <v>1064928.55</v>
      </c>
      <c r="E80" s="6">
        <v>0</v>
      </c>
      <c r="F80" s="6">
        <f t="shared" si="8"/>
        <v>1064928.55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7">
        <f t="shared" si="9"/>
        <v>0</v>
      </c>
      <c r="M80" s="6">
        <v>0</v>
      </c>
      <c r="N80" s="7" t="e">
        <f t="shared" si="10"/>
        <v>#DIV/0!</v>
      </c>
      <c r="O80" s="6">
        <v>0</v>
      </c>
      <c r="P80" s="6">
        <f t="shared" si="11"/>
        <v>-1064928.55</v>
      </c>
    </row>
    <row r="81" spans="1:16" x14ac:dyDescent="0.25">
      <c r="A81" s="27">
        <v>4</v>
      </c>
      <c r="B81" s="4">
        <v>45030</v>
      </c>
      <c r="C81" s="5" t="s">
        <v>580</v>
      </c>
      <c r="D81" s="6">
        <v>768082.35</v>
      </c>
      <c r="E81" s="6">
        <v>0</v>
      </c>
      <c r="F81" s="6">
        <f t="shared" si="8"/>
        <v>768082.35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7">
        <f t="shared" si="9"/>
        <v>0</v>
      </c>
      <c r="M81" s="6">
        <v>0</v>
      </c>
      <c r="N81" s="7" t="e">
        <f t="shared" si="10"/>
        <v>#DIV/0!</v>
      </c>
      <c r="O81" s="6">
        <v>0</v>
      </c>
      <c r="P81" s="6">
        <f t="shared" si="11"/>
        <v>-768082.35</v>
      </c>
    </row>
    <row r="82" spans="1:16" x14ac:dyDescent="0.25">
      <c r="A82" s="27">
        <v>4</v>
      </c>
      <c r="B82" s="4">
        <v>45052</v>
      </c>
      <c r="C82" s="5" t="s">
        <v>581</v>
      </c>
      <c r="D82" s="6">
        <v>827247.44</v>
      </c>
      <c r="E82" s="6">
        <v>0</v>
      </c>
      <c r="F82" s="6">
        <f t="shared" si="8"/>
        <v>827247.44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7">
        <f t="shared" si="9"/>
        <v>0</v>
      </c>
      <c r="M82" s="6">
        <v>0</v>
      </c>
      <c r="N82" s="7" t="e">
        <f t="shared" si="10"/>
        <v>#DIV/0!</v>
      </c>
      <c r="O82" s="6">
        <v>0</v>
      </c>
      <c r="P82" s="6">
        <f t="shared" si="11"/>
        <v>-827247.44</v>
      </c>
    </row>
    <row r="83" spans="1:16" x14ac:dyDescent="0.25">
      <c r="A83" s="27">
        <v>4</v>
      </c>
      <c r="B83" s="4">
        <v>45061</v>
      </c>
      <c r="C83" s="5" t="s">
        <v>582</v>
      </c>
      <c r="D83" s="6">
        <v>60000</v>
      </c>
      <c r="E83" s="6">
        <v>0</v>
      </c>
      <c r="F83" s="6">
        <f t="shared" si="8"/>
        <v>60000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7">
        <f t="shared" si="9"/>
        <v>0</v>
      </c>
      <c r="M83" s="6">
        <v>0</v>
      </c>
      <c r="N83" s="7" t="e">
        <f t="shared" si="10"/>
        <v>#DIV/0!</v>
      </c>
      <c r="O83" s="6">
        <v>0</v>
      </c>
      <c r="P83" s="6">
        <f t="shared" si="11"/>
        <v>-60000</v>
      </c>
    </row>
    <row r="84" spans="1:16" x14ac:dyDescent="0.25">
      <c r="A84" s="27">
        <v>4</v>
      </c>
      <c r="B84" s="4">
        <v>45062</v>
      </c>
      <c r="C84" s="5" t="s">
        <v>583</v>
      </c>
      <c r="D84" s="6">
        <v>1897240</v>
      </c>
      <c r="E84" s="6">
        <v>0</v>
      </c>
      <c r="F84" s="6">
        <f t="shared" si="8"/>
        <v>1897240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7">
        <f t="shared" si="9"/>
        <v>0</v>
      </c>
      <c r="M84" s="6">
        <v>0</v>
      </c>
      <c r="N84" s="7" t="e">
        <f t="shared" si="10"/>
        <v>#DIV/0!</v>
      </c>
      <c r="O84" s="6">
        <v>0</v>
      </c>
      <c r="P84" s="6">
        <f t="shared" si="11"/>
        <v>-1897240</v>
      </c>
    </row>
    <row r="85" spans="1:16" x14ac:dyDescent="0.25">
      <c r="A85" s="27">
        <v>4</v>
      </c>
      <c r="B85" s="4">
        <v>45081</v>
      </c>
      <c r="C85" s="5" t="s">
        <v>584</v>
      </c>
      <c r="D85" s="6">
        <v>73000</v>
      </c>
      <c r="E85" s="6">
        <v>0</v>
      </c>
      <c r="F85" s="6">
        <f t="shared" si="8"/>
        <v>73000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7">
        <f t="shared" si="9"/>
        <v>0</v>
      </c>
      <c r="M85" s="6">
        <v>0</v>
      </c>
      <c r="N85" s="7" t="e">
        <f t="shared" si="10"/>
        <v>#DIV/0!</v>
      </c>
      <c r="O85" s="6">
        <v>0</v>
      </c>
      <c r="P85" s="6">
        <f t="shared" si="11"/>
        <v>-73000</v>
      </c>
    </row>
    <row r="86" spans="1:16" x14ac:dyDescent="0.25">
      <c r="A86" s="27">
        <v>4</v>
      </c>
      <c r="B86" s="4">
        <v>47001</v>
      </c>
      <c r="C86" s="5" t="s">
        <v>585</v>
      </c>
      <c r="D86" s="6">
        <v>0</v>
      </c>
      <c r="E86" s="6">
        <v>0</v>
      </c>
      <c r="F86" s="6">
        <f t="shared" si="8"/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7" t="e">
        <f t="shared" si="9"/>
        <v>#DIV/0!</v>
      </c>
      <c r="M86" s="6">
        <v>0</v>
      </c>
      <c r="N86" s="7" t="e">
        <f t="shared" si="10"/>
        <v>#DIV/0!</v>
      </c>
      <c r="O86" s="6">
        <v>0</v>
      </c>
      <c r="P86" s="6">
        <f t="shared" si="11"/>
        <v>0</v>
      </c>
    </row>
    <row r="87" spans="1:16" x14ac:dyDescent="0.25">
      <c r="A87" s="27">
        <v>5</v>
      </c>
      <c r="B87" s="4">
        <v>52000</v>
      </c>
      <c r="C87" s="5" t="s">
        <v>586</v>
      </c>
      <c r="D87" s="6">
        <v>100000</v>
      </c>
      <c r="E87" s="6">
        <v>0</v>
      </c>
      <c r="F87" s="6">
        <f t="shared" si="8"/>
        <v>100000</v>
      </c>
      <c r="G87" s="6">
        <v>49363.53</v>
      </c>
      <c r="H87" s="6">
        <v>0</v>
      </c>
      <c r="I87" s="6">
        <v>0</v>
      </c>
      <c r="J87" s="6">
        <v>0</v>
      </c>
      <c r="K87" s="6">
        <v>49363.53</v>
      </c>
      <c r="L87" s="7">
        <f t="shared" si="9"/>
        <v>0.4936353</v>
      </c>
      <c r="M87" s="6">
        <v>49363.53</v>
      </c>
      <c r="N87" s="7">
        <f t="shared" si="10"/>
        <v>1</v>
      </c>
      <c r="O87" s="6">
        <v>0</v>
      </c>
      <c r="P87" s="6">
        <f t="shared" si="11"/>
        <v>-50636.47</v>
      </c>
    </row>
    <row r="88" spans="1:16" x14ac:dyDescent="0.25">
      <c r="A88" s="27">
        <v>5</v>
      </c>
      <c r="B88" s="4">
        <v>53410</v>
      </c>
      <c r="C88" s="5" t="s">
        <v>587</v>
      </c>
      <c r="D88" s="6">
        <v>150000</v>
      </c>
      <c r="E88" s="6">
        <v>0</v>
      </c>
      <c r="F88" s="6">
        <f t="shared" si="8"/>
        <v>150000</v>
      </c>
      <c r="G88" s="6">
        <v>189494.79</v>
      </c>
      <c r="H88" s="6">
        <v>0</v>
      </c>
      <c r="I88" s="6">
        <v>0</v>
      </c>
      <c r="J88" s="6">
        <v>0</v>
      </c>
      <c r="K88" s="6">
        <v>189494.79</v>
      </c>
      <c r="L88" s="7">
        <f t="shared" si="9"/>
        <v>1.2632986000000002</v>
      </c>
      <c r="M88" s="6">
        <v>189494.79</v>
      </c>
      <c r="N88" s="7">
        <f t="shared" si="10"/>
        <v>1</v>
      </c>
      <c r="O88" s="6">
        <v>0</v>
      </c>
      <c r="P88" s="6">
        <f t="shared" si="11"/>
        <v>39494.790000000008</v>
      </c>
    </row>
    <row r="89" spans="1:16" x14ac:dyDescent="0.25">
      <c r="A89" s="27">
        <v>5</v>
      </c>
      <c r="B89" s="4">
        <v>54100</v>
      </c>
      <c r="C89" s="5" t="s">
        <v>588</v>
      </c>
      <c r="D89" s="6">
        <v>0</v>
      </c>
      <c r="E89" s="6">
        <v>0</v>
      </c>
      <c r="F89" s="6">
        <f t="shared" si="8"/>
        <v>0</v>
      </c>
      <c r="G89" s="6">
        <v>2179.5</v>
      </c>
      <c r="H89" s="6">
        <v>0</v>
      </c>
      <c r="I89" s="6">
        <v>0</v>
      </c>
      <c r="J89" s="6">
        <v>0</v>
      </c>
      <c r="K89" s="6">
        <v>2179.5</v>
      </c>
      <c r="L89" s="7" t="e">
        <f t="shared" si="9"/>
        <v>#DIV/0!</v>
      </c>
      <c r="M89" s="6">
        <v>2179.5</v>
      </c>
      <c r="N89" s="7">
        <f t="shared" si="10"/>
        <v>1</v>
      </c>
      <c r="O89" s="6">
        <v>0</v>
      </c>
      <c r="P89" s="6">
        <f t="shared" si="11"/>
        <v>2179.5</v>
      </c>
    </row>
    <row r="90" spans="1:16" x14ac:dyDescent="0.25">
      <c r="A90" s="27">
        <v>5</v>
      </c>
      <c r="B90" s="4">
        <v>55001</v>
      </c>
      <c r="C90" s="5" t="s">
        <v>589</v>
      </c>
      <c r="D90" s="6">
        <v>408000</v>
      </c>
      <c r="E90" s="6">
        <v>0</v>
      </c>
      <c r="F90" s="6">
        <f t="shared" si="8"/>
        <v>408000</v>
      </c>
      <c r="G90" s="6">
        <v>111602.4</v>
      </c>
      <c r="H90" s="6">
        <v>0</v>
      </c>
      <c r="I90" s="6">
        <v>0</v>
      </c>
      <c r="J90" s="6">
        <v>0</v>
      </c>
      <c r="K90" s="6">
        <v>111602.4</v>
      </c>
      <c r="L90" s="7">
        <f t="shared" si="9"/>
        <v>0.27353529411764704</v>
      </c>
      <c r="M90" s="6">
        <v>111602.4</v>
      </c>
      <c r="N90" s="7">
        <f t="shared" si="10"/>
        <v>1</v>
      </c>
      <c r="O90" s="6">
        <v>0</v>
      </c>
      <c r="P90" s="6">
        <f t="shared" si="11"/>
        <v>-296397.59999999998</v>
      </c>
    </row>
    <row r="91" spans="1:16" x14ac:dyDescent="0.25">
      <c r="A91" s="27">
        <v>5</v>
      </c>
      <c r="B91" s="4">
        <v>55002</v>
      </c>
      <c r="C91" s="5" t="s">
        <v>590</v>
      </c>
      <c r="D91" s="6">
        <v>735610.79</v>
      </c>
      <c r="E91" s="6">
        <v>0</v>
      </c>
      <c r="F91" s="6">
        <f t="shared" si="8"/>
        <v>735610.79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7">
        <f t="shared" si="9"/>
        <v>0</v>
      </c>
      <c r="M91" s="6">
        <v>0</v>
      </c>
      <c r="N91" s="7" t="e">
        <f t="shared" si="10"/>
        <v>#DIV/0!</v>
      </c>
      <c r="O91" s="6">
        <v>0</v>
      </c>
      <c r="P91" s="6">
        <f t="shared" si="11"/>
        <v>-735610.79</v>
      </c>
    </row>
    <row r="92" spans="1:16" x14ac:dyDescent="0.25">
      <c r="A92" s="27">
        <v>5</v>
      </c>
      <c r="B92" s="4">
        <v>55003</v>
      </c>
      <c r="C92" s="5" t="s">
        <v>591</v>
      </c>
      <c r="D92" s="6">
        <v>487659</v>
      </c>
      <c r="E92" s="6">
        <v>0</v>
      </c>
      <c r="F92" s="6">
        <f t="shared" si="8"/>
        <v>487659</v>
      </c>
      <c r="G92" s="6">
        <v>38435.800000000003</v>
      </c>
      <c r="H92" s="6">
        <v>0</v>
      </c>
      <c r="I92" s="6">
        <v>0</v>
      </c>
      <c r="J92" s="6">
        <v>0</v>
      </c>
      <c r="K92" s="6">
        <v>38435.800000000003</v>
      </c>
      <c r="L92" s="7">
        <f t="shared" si="9"/>
        <v>7.8816960211951392E-2</v>
      </c>
      <c r="M92" s="6">
        <v>36485.800000000003</v>
      </c>
      <c r="N92" s="7">
        <f t="shared" si="10"/>
        <v>0.94926604883988364</v>
      </c>
      <c r="O92" s="6">
        <v>1950</v>
      </c>
      <c r="P92" s="6">
        <f t="shared" si="11"/>
        <v>-449223.2</v>
      </c>
    </row>
    <row r="93" spans="1:16" x14ac:dyDescent="0.25">
      <c r="A93" s="27">
        <v>5</v>
      </c>
      <c r="B93" s="4">
        <v>55004</v>
      </c>
      <c r="C93" s="5" t="s">
        <v>592</v>
      </c>
      <c r="D93" s="6">
        <v>341938.42</v>
      </c>
      <c r="E93" s="6">
        <v>0</v>
      </c>
      <c r="F93" s="6">
        <f t="shared" si="8"/>
        <v>341938.42</v>
      </c>
      <c r="G93" s="6">
        <v>73200</v>
      </c>
      <c r="H93" s="6">
        <v>0</v>
      </c>
      <c r="I93" s="6">
        <v>0</v>
      </c>
      <c r="J93" s="6">
        <v>0</v>
      </c>
      <c r="K93" s="6">
        <v>73200</v>
      </c>
      <c r="L93" s="7">
        <f t="shared" si="9"/>
        <v>0.21407363349225281</v>
      </c>
      <c r="M93" s="6">
        <v>56000</v>
      </c>
      <c r="N93" s="7">
        <f t="shared" si="10"/>
        <v>0.76502732240437155</v>
      </c>
      <c r="O93" s="6">
        <v>17200</v>
      </c>
      <c r="P93" s="6">
        <f t="shared" si="11"/>
        <v>-268738.42</v>
      </c>
    </row>
    <row r="94" spans="1:16" x14ac:dyDescent="0.25">
      <c r="A94" s="27">
        <v>5</v>
      </c>
      <c r="B94" s="4">
        <v>55005</v>
      </c>
      <c r="C94" s="5" t="s">
        <v>593</v>
      </c>
      <c r="D94" s="6">
        <v>72000</v>
      </c>
      <c r="E94" s="6">
        <v>0</v>
      </c>
      <c r="F94" s="6">
        <f t="shared" si="8"/>
        <v>72000</v>
      </c>
      <c r="G94" s="6">
        <v>24000</v>
      </c>
      <c r="H94" s="6">
        <v>0</v>
      </c>
      <c r="I94" s="6">
        <v>0</v>
      </c>
      <c r="J94" s="6">
        <v>0</v>
      </c>
      <c r="K94" s="6">
        <v>24000</v>
      </c>
      <c r="L94" s="7">
        <f t="shared" si="9"/>
        <v>0.33333333333333331</v>
      </c>
      <c r="M94" s="6">
        <v>24000</v>
      </c>
      <c r="N94" s="7">
        <f t="shared" si="10"/>
        <v>1</v>
      </c>
      <c r="O94" s="6">
        <v>0</v>
      </c>
      <c r="P94" s="6">
        <f t="shared" si="11"/>
        <v>-48000</v>
      </c>
    </row>
    <row r="95" spans="1:16" x14ac:dyDescent="0.25">
      <c r="A95" s="27">
        <v>5</v>
      </c>
      <c r="B95" s="4">
        <v>55100</v>
      </c>
      <c r="C95" s="5" t="s">
        <v>594</v>
      </c>
      <c r="D95" s="6">
        <v>3444295</v>
      </c>
      <c r="E95" s="6">
        <v>0</v>
      </c>
      <c r="F95" s="6">
        <f t="shared" si="8"/>
        <v>3444295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7">
        <f t="shared" si="9"/>
        <v>0</v>
      </c>
      <c r="M95" s="6">
        <v>0</v>
      </c>
      <c r="N95" s="7" t="e">
        <f t="shared" si="10"/>
        <v>#DIV/0!</v>
      </c>
      <c r="O95" s="6">
        <v>0</v>
      </c>
      <c r="P95" s="6">
        <f t="shared" si="11"/>
        <v>-3444295</v>
      </c>
    </row>
    <row r="96" spans="1:16" x14ac:dyDescent="0.25">
      <c r="A96" s="27">
        <v>5</v>
      </c>
      <c r="B96" s="4">
        <v>55900</v>
      </c>
      <c r="C96" s="5" t="s">
        <v>595</v>
      </c>
      <c r="D96" s="6">
        <v>700000</v>
      </c>
      <c r="E96" s="6">
        <v>0</v>
      </c>
      <c r="F96" s="6">
        <f t="shared" si="8"/>
        <v>700000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7">
        <f t="shared" si="9"/>
        <v>0</v>
      </c>
      <c r="M96" s="6">
        <v>0</v>
      </c>
      <c r="N96" s="7" t="e">
        <f t="shared" si="10"/>
        <v>#DIV/0!</v>
      </c>
      <c r="O96" s="6">
        <v>0</v>
      </c>
      <c r="P96" s="6">
        <f t="shared" si="11"/>
        <v>-700000</v>
      </c>
    </row>
    <row r="97" spans="1:16" x14ac:dyDescent="0.25">
      <c r="A97" s="27">
        <v>7</v>
      </c>
      <c r="B97" s="4">
        <v>72000</v>
      </c>
      <c r="C97" s="5" t="s">
        <v>596</v>
      </c>
      <c r="D97" s="6">
        <v>5396508.54</v>
      </c>
      <c r="E97" s="6">
        <v>0</v>
      </c>
      <c r="F97" s="6">
        <f t="shared" si="8"/>
        <v>5396508.54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7">
        <f t="shared" si="9"/>
        <v>0</v>
      </c>
      <c r="M97" s="6">
        <v>0</v>
      </c>
      <c r="N97" s="7" t="e">
        <f t="shared" si="10"/>
        <v>#DIV/0!</v>
      </c>
      <c r="O97" s="6">
        <v>0</v>
      </c>
      <c r="P97" s="6">
        <f t="shared" si="11"/>
        <v>-5396508.54</v>
      </c>
    </row>
    <row r="98" spans="1:16" x14ac:dyDescent="0.25">
      <c r="A98" s="27">
        <v>7</v>
      </c>
      <c r="B98" s="4">
        <v>75080</v>
      </c>
      <c r="C98" s="5" t="s">
        <v>597</v>
      </c>
      <c r="D98" s="6">
        <v>2082744.19</v>
      </c>
      <c r="E98" s="6">
        <v>0</v>
      </c>
      <c r="F98" s="6">
        <f t="shared" si="8"/>
        <v>2082744.19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7">
        <f t="shared" si="9"/>
        <v>0</v>
      </c>
      <c r="M98" s="6">
        <v>0</v>
      </c>
      <c r="N98" s="7" t="e">
        <f t="shared" si="10"/>
        <v>#DIV/0!</v>
      </c>
      <c r="O98" s="6">
        <v>0</v>
      </c>
      <c r="P98" s="6">
        <f t="shared" si="11"/>
        <v>-2082744.19</v>
      </c>
    </row>
    <row r="99" spans="1:16" x14ac:dyDescent="0.25">
      <c r="A99" s="27">
        <v>7</v>
      </c>
      <c r="B99" s="4">
        <v>75081</v>
      </c>
      <c r="C99" s="5" t="s">
        <v>598</v>
      </c>
      <c r="D99" s="6">
        <v>0</v>
      </c>
      <c r="E99" s="6">
        <v>0</v>
      </c>
      <c r="F99" s="6">
        <f t="shared" si="8"/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7" t="e">
        <f t="shared" si="9"/>
        <v>#DIV/0!</v>
      </c>
      <c r="M99" s="6">
        <v>0</v>
      </c>
      <c r="N99" s="7" t="e">
        <f t="shared" si="10"/>
        <v>#DIV/0!</v>
      </c>
      <c r="O99" s="6">
        <v>0</v>
      </c>
      <c r="P99" s="6">
        <f t="shared" si="11"/>
        <v>0</v>
      </c>
    </row>
    <row r="100" spans="1:16" x14ac:dyDescent="0.25">
      <c r="A100" s="27">
        <v>7</v>
      </c>
      <c r="B100" s="4">
        <v>75082</v>
      </c>
      <c r="C100" s="5" t="s">
        <v>599</v>
      </c>
      <c r="D100" s="6">
        <v>0</v>
      </c>
      <c r="E100" s="6">
        <v>0</v>
      </c>
      <c r="F100" s="6">
        <f t="shared" ref="F100:F131" si="12">D100+E100</f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7" t="e">
        <f t="shared" si="9"/>
        <v>#DIV/0!</v>
      </c>
      <c r="M100" s="6">
        <v>0</v>
      </c>
      <c r="N100" s="7" t="e">
        <f t="shared" ref="N100:N131" si="13">M100/K100</f>
        <v>#DIV/0!</v>
      </c>
      <c r="O100" s="6">
        <v>0</v>
      </c>
      <c r="P100" s="6">
        <f t="shared" si="11"/>
        <v>0</v>
      </c>
    </row>
    <row r="101" spans="1:16" x14ac:dyDescent="0.25">
      <c r="A101" s="27">
        <v>7</v>
      </c>
      <c r="B101" s="4">
        <v>79700</v>
      </c>
      <c r="C101" s="5" t="s">
        <v>600</v>
      </c>
      <c r="D101" s="6">
        <v>0</v>
      </c>
      <c r="E101" s="6">
        <v>1787182.88</v>
      </c>
      <c r="F101" s="6">
        <f t="shared" si="12"/>
        <v>1787182.88</v>
      </c>
      <c r="G101" s="6">
        <v>141485.64000000001</v>
      </c>
      <c r="H101" s="6">
        <v>0</v>
      </c>
      <c r="I101" s="6">
        <v>0</v>
      </c>
      <c r="J101" s="6">
        <v>0</v>
      </c>
      <c r="K101" s="6">
        <v>141485.64000000001</v>
      </c>
      <c r="L101" s="7">
        <f t="shared" si="9"/>
        <v>7.916685056875658E-2</v>
      </c>
      <c r="M101" s="6">
        <v>141485.64000000001</v>
      </c>
      <c r="N101" s="7">
        <f t="shared" si="13"/>
        <v>1</v>
      </c>
      <c r="O101" s="6">
        <v>0</v>
      </c>
      <c r="P101" s="6">
        <f t="shared" si="11"/>
        <v>-1645697.2399999998</v>
      </c>
    </row>
    <row r="102" spans="1:16" x14ac:dyDescent="0.25">
      <c r="A102" s="27">
        <v>8</v>
      </c>
      <c r="B102" s="4">
        <v>83000</v>
      </c>
      <c r="C102" s="5" t="s">
        <v>601</v>
      </c>
      <c r="D102" s="6">
        <v>550100</v>
      </c>
      <c r="E102" s="6">
        <v>0</v>
      </c>
      <c r="F102" s="6">
        <f t="shared" si="12"/>
        <v>550100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7">
        <f t="shared" si="9"/>
        <v>0</v>
      </c>
      <c r="M102" s="6">
        <v>0</v>
      </c>
      <c r="N102" s="7" t="e">
        <f t="shared" si="13"/>
        <v>#DIV/0!</v>
      </c>
      <c r="O102" s="6">
        <v>0</v>
      </c>
      <c r="P102" s="6">
        <f t="shared" si="11"/>
        <v>-550100</v>
      </c>
    </row>
    <row r="103" spans="1:16" x14ac:dyDescent="0.25">
      <c r="A103" s="27">
        <v>8</v>
      </c>
      <c r="B103" s="4">
        <v>87010</v>
      </c>
      <c r="C103" s="5" t="s">
        <v>602</v>
      </c>
      <c r="D103" s="6">
        <v>0</v>
      </c>
      <c r="E103" s="6">
        <v>5663776.7699999996</v>
      </c>
      <c r="F103" s="6">
        <f t="shared" si="12"/>
        <v>5663776.7699999996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7">
        <f t="shared" si="9"/>
        <v>0</v>
      </c>
      <c r="M103" s="6">
        <v>0</v>
      </c>
      <c r="N103" s="7" t="e">
        <f t="shared" si="13"/>
        <v>#DIV/0!</v>
      </c>
      <c r="O103" s="6">
        <v>0</v>
      </c>
      <c r="P103" s="6">
        <f t="shared" si="11"/>
        <v>-5663776.7699999996</v>
      </c>
    </row>
    <row r="104" spans="1:16" x14ac:dyDescent="0.25">
      <c r="A104" s="27" t="s">
        <v>475</v>
      </c>
      <c r="B104" s="9"/>
      <c r="C104" s="10"/>
      <c r="D104" s="10">
        <v>121076870.87</v>
      </c>
      <c r="E104" s="10">
        <v>7450959.6500000004</v>
      </c>
      <c r="F104" s="10">
        <f t="shared" si="12"/>
        <v>128527830.52000001</v>
      </c>
      <c r="G104" s="10">
        <v>17877475.670000002</v>
      </c>
      <c r="H104" s="10">
        <v>329018.09000000003</v>
      </c>
      <c r="I104" s="10">
        <v>0</v>
      </c>
      <c r="J104" s="10">
        <v>329018.09000000003</v>
      </c>
      <c r="K104" s="10">
        <v>17548457.579999998</v>
      </c>
      <c r="L104" s="12">
        <f t="shared" si="9"/>
        <v>0.13909419926930236</v>
      </c>
      <c r="M104" s="10">
        <v>12394389.98</v>
      </c>
      <c r="N104" s="12">
        <f t="shared" si="13"/>
        <v>0.70629512157956853</v>
      </c>
      <c r="O104" s="10">
        <v>5154067.5999999996</v>
      </c>
      <c r="P104" s="10">
        <f t="shared" si="11"/>
        <v>-110650354.85000001</v>
      </c>
    </row>
  </sheetData>
  <sortState xmlns:xlrd2="http://schemas.microsoft.com/office/spreadsheetml/2017/richdata2" ref="A4:P104">
    <sortCondition ref="A4:A10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05D2C-D107-4834-8A73-7984684E1718}">
  <dimension ref="B3:E102"/>
  <sheetViews>
    <sheetView showGridLines="0" workbookViewId="0">
      <selection activeCell="H16" sqref="H16"/>
    </sheetView>
  </sheetViews>
  <sheetFormatPr baseColWidth="10" defaultColWidth="8" defaultRowHeight="15" x14ac:dyDescent="0.25"/>
  <cols>
    <col min="1" max="1" width="8" style="16"/>
    <col min="2" max="2" width="9.5703125" style="16" customWidth="1"/>
    <col min="3" max="3" width="11.42578125" style="16" customWidth="1"/>
    <col min="4" max="4" width="65.140625" style="16" bestFit="1" customWidth="1"/>
    <col min="5" max="5" width="14.7109375" style="16" bestFit="1" customWidth="1"/>
    <col min="6" max="16384" width="8" style="16"/>
  </cols>
  <sheetData>
    <row r="3" spans="2:5" ht="24.75" customHeight="1" x14ac:dyDescent="0.25">
      <c r="B3" s="14" t="s">
        <v>372</v>
      </c>
      <c r="C3" s="14" t="s">
        <v>373</v>
      </c>
      <c r="D3" s="14" t="s">
        <v>374</v>
      </c>
      <c r="E3" s="15" t="s">
        <v>375</v>
      </c>
    </row>
    <row r="4" spans="2:5" ht="13.5" customHeight="1" x14ac:dyDescent="0.25">
      <c r="B4" s="17">
        <v>101</v>
      </c>
      <c r="C4" s="18"/>
      <c r="D4" s="19" t="s">
        <v>376</v>
      </c>
      <c r="E4" s="20">
        <f>E5+E6+E7+E8</f>
        <v>9320914.1799999997</v>
      </c>
    </row>
    <row r="5" spans="2:5" ht="13.5" customHeight="1" x14ac:dyDescent="0.25">
      <c r="B5" s="21">
        <v>101</v>
      </c>
      <c r="C5" s="21">
        <v>9120</v>
      </c>
      <c r="D5" s="22" t="s">
        <v>377</v>
      </c>
      <c r="E5" s="23">
        <v>152277.87</v>
      </c>
    </row>
    <row r="6" spans="2:5" ht="13.5" customHeight="1" x14ac:dyDescent="0.25">
      <c r="B6" s="21">
        <v>101</v>
      </c>
      <c r="C6" s="21">
        <v>9121</v>
      </c>
      <c r="D6" s="22" t="s">
        <v>378</v>
      </c>
      <c r="E6" s="23">
        <v>3317031.51</v>
      </c>
    </row>
    <row r="7" spans="2:5" ht="13.5" customHeight="1" x14ac:dyDescent="0.25">
      <c r="B7" s="21">
        <v>101</v>
      </c>
      <c r="C7" s="21">
        <v>9205</v>
      </c>
      <c r="D7" s="22" t="s">
        <v>379</v>
      </c>
      <c r="E7" s="23">
        <v>1552593.52</v>
      </c>
    </row>
    <row r="8" spans="2:5" ht="13.5" customHeight="1" x14ac:dyDescent="0.25">
      <c r="B8" s="21">
        <v>101</v>
      </c>
      <c r="C8" s="21">
        <v>9204</v>
      </c>
      <c r="D8" s="22" t="s">
        <v>380</v>
      </c>
      <c r="E8" s="23">
        <v>4299011.28</v>
      </c>
    </row>
    <row r="9" spans="2:5" ht="13.5" customHeight="1" x14ac:dyDescent="0.25">
      <c r="B9" s="17">
        <v>102</v>
      </c>
      <c r="C9" s="18"/>
      <c r="D9" s="19" t="s">
        <v>381</v>
      </c>
      <c r="E9" s="20">
        <f>E10+E11+E12</f>
        <v>480297.05000000005</v>
      </c>
    </row>
    <row r="10" spans="2:5" ht="13.5" customHeight="1" x14ac:dyDescent="0.25">
      <c r="B10" s="21">
        <v>102</v>
      </c>
      <c r="C10" s="21">
        <v>9122</v>
      </c>
      <c r="D10" s="22" t="s">
        <v>382</v>
      </c>
      <c r="E10" s="23">
        <v>312262.83</v>
      </c>
    </row>
    <row r="11" spans="2:5" ht="13.5" customHeight="1" x14ac:dyDescent="0.25">
      <c r="B11" s="21">
        <v>102</v>
      </c>
      <c r="C11" s="21">
        <v>9220</v>
      </c>
      <c r="D11" s="22" t="s">
        <v>383</v>
      </c>
      <c r="E11" s="23">
        <v>14734.62</v>
      </c>
    </row>
    <row r="12" spans="2:5" ht="13.5" customHeight="1" x14ac:dyDescent="0.25">
      <c r="B12" s="21">
        <v>102</v>
      </c>
      <c r="C12" s="21">
        <v>4320</v>
      </c>
      <c r="D12" s="22" t="s">
        <v>384</v>
      </c>
      <c r="E12" s="23">
        <v>153299.6</v>
      </c>
    </row>
    <row r="13" spans="2:5" ht="13.5" customHeight="1" x14ac:dyDescent="0.25">
      <c r="B13" s="17">
        <v>103</v>
      </c>
      <c r="C13" s="18"/>
      <c r="D13" s="19" t="s">
        <v>385</v>
      </c>
      <c r="E13" s="20">
        <f>SUM(E14:E25)</f>
        <v>14670273.550000001</v>
      </c>
    </row>
    <row r="14" spans="2:5" ht="13.5" customHeight="1" x14ac:dyDescent="0.25">
      <c r="B14" s="21">
        <v>103</v>
      </c>
      <c r="C14" s="21">
        <v>3200</v>
      </c>
      <c r="D14" s="22" t="s">
        <v>386</v>
      </c>
      <c r="E14" s="23">
        <v>336093.49</v>
      </c>
    </row>
    <row r="15" spans="2:5" ht="13.5" customHeight="1" x14ac:dyDescent="0.25">
      <c r="B15" s="21">
        <v>103</v>
      </c>
      <c r="C15" s="21">
        <v>3230</v>
      </c>
      <c r="D15" s="22" t="s">
        <v>387</v>
      </c>
      <c r="E15" s="23">
        <v>4302263.18</v>
      </c>
    </row>
    <row r="16" spans="2:5" ht="13.5" customHeight="1" x14ac:dyDescent="0.25">
      <c r="B16" s="21">
        <v>103</v>
      </c>
      <c r="C16" s="21">
        <v>3250</v>
      </c>
      <c r="D16" s="22" t="s">
        <v>388</v>
      </c>
      <c r="E16" s="23">
        <v>70006.789999999994</v>
      </c>
    </row>
    <row r="17" spans="2:5" ht="13.5" customHeight="1" x14ac:dyDescent="0.25">
      <c r="B17" s="21">
        <v>103</v>
      </c>
      <c r="C17" s="21">
        <v>3260</v>
      </c>
      <c r="D17" s="22" t="s">
        <v>389</v>
      </c>
      <c r="E17" s="23">
        <v>525000</v>
      </c>
    </row>
    <row r="18" spans="2:5" ht="13.5" customHeight="1" x14ac:dyDescent="0.25">
      <c r="B18" s="21">
        <v>103</v>
      </c>
      <c r="C18" s="21">
        <v>3270</v>
      </c>
      <c r="D18" s="22" t="s">
        <v>390</v>
      </c>
      <c r="E18" s="23">
        <v>73095.12</v>
      </c>
    </row>
    <row r="19" spans="2:5" ht="13.5" customHeight="1" x14ac:dyDescent="0.25">
      <c r="B19" s="21">
        <v>103</v>
      </c>
      <c r="C19" s="21">
        <v>3300</v>
      </c>
      <c r="D19" s="22" t="s">
        <v>391</v>
      </c>
      <c r="E19" s="23">
        <v>1307428.58</v>
      </c>
    </row>
    <row r="20" spans="2:5" ht="13.5" customHeight="1" x14ac:dyDescent="0.25">
      <c r="B20" s="21">
        <v>103</v>
      </c>
      <c r="C20" s="21">
        <v>3321</v>
      </c>
      <c r="D20" s="22" t="s">
        <v>392</v>
      </c>
      <c r="E20" s="23">
        <v>2739593.83</v>
      </c>
    </row>
    <row r="21" spans="2:5" ht="13.5" customHeight="1" x14ac:dyDescent="0.25">
      <c r="B21" s="21">
        <v>103</v>
      </c>
      <c r="C21" s="21">
        <v>3330</v>
      </c>
      <c r="D21" s="22" t="s">
        <v>393</v>
      </c>
      <c r="E21" s="23">
        <v>104036.8</v>
      </c>
    </row>
    <row r="22" spans="2:5" ht="13.5" customHeight="1" x14ac:dyDescent="0.25">
      <c r="B22" s="21">
        <v>103</v>
      </c>
      <c r="C22" s="21">
        <v>3340</v>
      </c>
      <c r="D22" s="22" t="s">
        <v>394</v>
      </c>
      <c r="E22" s="23">
        <v>1165112.8799999999</v>
      </c>
    </row>
    <row r="23" spans="2:5" ht="13.5" customHeight="1" x14ac:dyDescent="0.25">
      <c r="B23" s="21">
        <v>103</v>
      </c>
      <c r="C23" s="21">
        <v>3341</v>
      </c>
      <c r="D23" s="22" t="s">
        <v>395</v>
      </c>
      <c r="E23" s="23">
        <v>2287718.54</v>
      </c>
    </row>
    <row r="24" spans="2:5" ht="13.5" customHeight="1" x14ac:dyDescent="0.25">
      <c r="B24" s="21">
        <v>103</v>
      </c>
      <c r="C24" s="21">
        <v>3370</v>
      </c>
      <c r="D24" s="22" t="s">
        <v>396</v>
      </c>
      <c r="E24" s="23">
        <v>1477962.82</v>
      </c>
    </row>
    <row r="25" spans="2:5" ht="13.5" customHeight="1" x14ac:dyDescent="0.25">
      <c r="B25" s="21">
        <v>103</v>
      </c>
      <c r="C25" s="21">
        <v>4311</v>
      </c>
      <c r="D25" s="22" t="s">
        <v>397</v>
      </c>
      <c r="E25" s="23">
        <v>281961.52</v>
      </c>
    </row>
    <row r="26" spans="2:5" ht="13.5" customHeight="1" x14ac:dyDescent="0.25">
      <c r="B26" s="17">
        <v>104</v>
      </c>
      <c r="C26" s="18"/>
      <c r="D26" s="19" t="s">
        <v>398</v>
      </c>
      <c r="E26" s="20">
        <f>SUM(E27:E29)</f>
        <v>176870.86</v>
      </c>
    </row>
    <row r="27" spans="2:5" ht="13.5" customHeight="1" x14ac:dyDescent="0.25">
      <c r="B27" s="21">
        <v>104</v>
      </c>
      <c r="C27" s="21">
        <v>9250</v>
      </c>
      <c r="D27" s="22" t="s">
        <v>399</v>
      </c>
      <c r="E27" s="23">
        <v>36077.72</v>
      </c>
    </row>
    <row r="28" spans="2:5" ht="13.5" customHeight="1" x14ac:dyDescent="0.25">
      <c r="B28" s="21">
        <v>104</v>
      </c>
      <c r="C28" s="21">
        <v>4930</v>
      </c>
      <c r="D28" s="22" t="s">
        <v>400</v>
      </c>
      <c r="E28" s="23">
        <v>86558.14</v>
      </c>
    </row>
    <row r="29" spans="2:5" ht="13.5" customHeight="1" x14ac:dyDescent="0.25">
      <c r="B29" s="21">
        <v>104</v>
      </c>
      <c r="C29" s="21">
        <v>4310</v>
      </c>
      <c r="D29" s="22" t="s">
        <v>401</v>
      </c>
      <c r="E29" s="23">
        <v>54235</v>
      </c>
    </row>
    <row r="30" spans="2:5" ht="13.5" customHeight="1" x14ac:dyDescent="0.25">
      <c r="B30" s="17">
        <v>105</v>
      </c>
      <c r="C30" s="18"/>
      <c r="D30" s="19" t="s">
        <v>402</v>
      </c>
      <c r="E30" s="20">
        <f>SUM(E31:E37)</f>
        <v>13492555.629999999</v>
      </c>
    </row>
    <row r="31" spans="2:5" ht="13.5" customHeight="1" x14ac:dyDescent="0.25">
      <c r="B31" s="21">
        <v>105</v>
      </c>
      <c r="C31" s="21">
        <v>1322</v>
      </c>
      <c r="D31" s="22" t="s">
        <v>403</v>
      </c>
      <c r="E31" s="23">
        <v>820000</v>
      </c>
    </row>
    <row r="32" spans="2:5" ht="13.5" customHeight="1" x14ac:dyDescent="0.25">
      <c r="B32" s="21">
        <v>105</v>
      </c>
      <c r="C32" s="21">
        <v>1522</v>
      </c>
      <c r="D32" s="22" t="s">
        <v>404</v>
      </c>
      <c r="E32" s="23">
        <v>17937.169999999998</v>
      </c>
    </row>
    <row r="33" spans="2:5" ht="13.5" customHeight="1" x14ac:dyDescent="0.25">
      <c r="B33" s="21">
        <v>105</v>
      </c>
      <c r="C33" s="21">
        <v>1530</v>
      </c>
      <c r="D33" s="22" t="s">
        <v>405</v>
      </c>
      <c r="E33" s="23">
        <v>10743952.869999999</v>
      </c>
    </row>
    <row r="34" spans="2:5" ht="13.5" customHeight="1" x14ac:dyDescent="0.25">
      <c r="B34" s="21">
        <v>105</v>
      </c>
      <c r="C34" s="21">
        <v>4590</v>
      </c>
      <c r="D34" s="22" t="s">
        <v>406</v>
      </c>
      <c r="E34" s="23">
        <v>0</v>
      </c>
    </row>
    <row r="35" spans="2:5" ht="13.5" customHeight="1" x14ac:dyDescent="0.25">
      <c r="B35" s="21">
        <v>105</v>
      </c>
      <c r="C35" s="21">
        <v>9202</v>
      </c>
      <c r="D35" s="22" t="s">
        <v>407</v>
      </c>
      <c r="E35" s="23">
        <v>733029.53</v>
      </c>
    </row>
    <row r="36" spans="2:5" ht="13.5" customHeight="1" x14ac:dyDescent="0.25">
      <c r="B36" s="21">
        <v>105</v>
      </c>
      <c r="C36" s="21">
        <v>9206</v>
      </c>
      <c r="D36" s="22" t="s">
        <v>408</v>
      </c>
      <c r="E36" s="23">
        <v>466479.22</v>
      </c>
    </row>
    <row r="37" spans="2:5" ht="13.5" customHeight="1" x14ac:dyDescent="0.25">
      <c r="B37" s="21">
        <v>105</v>
      </c>
      <c r="C37" s="21">
        <v>9209</v>
      </c>
      <c r="D37" s="22" t="s">
        <v>409</v>
      </c>
      <c r="E37" s="23">
        <v>711156.84</v>
      </c>
    </row>
    <row r="38" spans="2:5" ht="13.5" customHeight="1" x14ac:dyDescent="0.25">
      <c r="B38" s="17">
        <v>106</v>
      </c>
      <c r="C38" s="18"/>
      <c r="D38" s="19" t="s">
        <v>410</v>
      </c>
      <c r="E38" s="20">
        <f>SUM(E39:E41)</f>
        <v>11620196.43</v>
      </c>
    </row>
    <row r="39" spans="2:5" ht="13.5" customHeight="1" x14ac:dyDescent="0.25">
      <c r="B39" s="21">
        <v>106</v>
      </c>
      <c r="C39" s="21">
        <v>3400</v>
      </c>
      <c r="D39" s="22" t="s">
        <v>411</v>
      </c>
      <c r="E39" s="23">
        <v>194815.68</v>
      </c>
    </row>
    <row r="40" spans="2:5" ht="13.5" customHeight="1" x14ac:dyDescent="0.25">
      <c r="B40" s="21">
        <v>106</v>
      </c>
      <c r="C40" s="21">
        <v>3410</v>
      </c>
      <c r="D40" s="22" t="s">
        <v>412</v>
      </c>
      <c r="E40" s="23">
        <v>3953377.9</v>
      </c>
    </row>
    <row r="41" spans="2:5" ht="13.5" customHeight="1" x14ac:dyDescent="0.25">
      <c r="B41" s="21">
        <v>106</v>
      </c>
      <c r="C41" s="21">
        <v>3420</v>
      </c>
      <c r="D41" s="22" t="s">
        <v>413</v>
      </c>
      <c r="E41" s="23">
        <v>7472002.8499999996</v>
      </c>
    </row>
    <row r="42" spans="2:5" ht="13.5" customHeight="1" x14ac:dyDescent="0.25">
      <c r="B42" s="17">
        <v>107</v>
      </c>
      <c r="C42" s="18"/>
      <c r="D42" s="19" t="s">
        <v>414</v>
      </c>
      <c r="E42" s="20">
        <f>SUM(E43:E45)</f>
        <v>4287078.8499999996</v>
      </c>
    </row>
    <row r="43" spans="2:5" ht="13.5" customHeight="1" x14ac:dyDescent="0.25">
      <c r="B43" s="21">
        <v>107</v>
      </c>
      <c r="C43" s="21">
        <v>2210</v>
      </c>
      <c r="D43" s="22" t="s">
        <v>415</v>
      </c>
      <c r="E43" s="23">
        <v>1206709.8799999999</v>
      </c>
    </row>
    <row r="44" spans="2:5" ht="13.5" customHeight="1" x14ac:dyDescent="0.25">
      <c r="B44" s="21">
        <v>107</v>
      </c>
      <c r="C44" s="21">
        <v>9201</v>
      </c>
      <c r="D44" s="22" t="s">
        <v>416</v>
      </c>
      <c r="E44" s="23">
        <v>3077368.97</v>
      </c>
    </row>
    <row r="45" spans="2:5" ht="13.5" customHeight="1" x14ac:dyDescent="0.25">
      <c r="B45" s="21">
        <v>107</v>
      </c>
      <c r="C45" s="21">
        <v>9203</v>
      </c>
      <c r="D45" s="22" t="s">
        <v>417</v>
      </c>
      <c r="E45" s="23">
        <v>3000</v>
      </c>
    </row>
    <row r="46" spans="2:5" ht="13.5" customHeight="1" x14ac:dyDescent="0.25">
      <c r="B46" s="17">
        <v>108</v>
      </c>
      <c r="C46" s="18"/>
      <c r="D46" s="19" t="s">
        <v>418</v>
      </c>
      <c r="E46" s="20">
        <f>SUM(E47:E54)</f>
        <v>19076644.959999997</v>
      </c>
    </row>
    <row r="47" spans="2:5" ht="13.5" customHeight="1" x14ac:dyDescent="0.25">
      <c r="B47" s="21">
        <v>108</v>
      </c>
      <c r="C47" s="21">
        <v>1300</v>
      </c>
      <c r="D47" s="22" t="s">
        <v>419</v>
      </c>
      <c r="E47" s="23">
        <v>497086.26</v>
      </c>
    </row>
    <row r="48" spans="2:5" ht="13.5" customHeight="1" x14ac:dyDescent="0.25">
      <c r="B48" s="21">
        <v>108</v>
      </c>
      <c r="C48" s="21">
        <v>1320</v>
      </c>
      <c r="D48" s="22" t="s">
        <v>420</v>
      </c>
      <c r="E48" s="23">
        <v>12382792.449999999</v>
      </c>
    </row>
    <row r="49" spans="2:5" ht="13.5" customHeight="1" x14ac:dyDescent="0.25">
      <c r="B49" s="21">
        <v>108</v>
      </c>
      <c r="C49" s="21">
        <v>1330</v>
      </c>
      <c r="D49" s="22" t="s">
        <v>421</v>
      </c>
      <c r="E49" s="23">
        <v>190986.69</v>
      </c>
    </row>
    <row r="50" spans="2:5" ht="13.5" customHeight="1" x14ac:dyDescent="0.25">
      <c r="B50" s="21">
        <v>108</v>
      </c>
      <c r="C50" s="21">
        <v>1350</v>
      </c>
      <c r="D50" s="22" t="s">
        <v>422</v>
      </c>
      <c r="E50" s="23">
        <v>2129485.11</v>
      </c>
    </row>
    <row r="51" spans="2:5" ht="13.5" customHeight="1" x14ac:dyDescent="0.25">
      <c r="B51" s="21">
        <v>108</v>
      </c>
      <c r="C51" s="21">
        <v>1351</v>
      </c>
      <c r="D51" s="22" t="s">
        <v>423</v>
      </c>
      <c r="E51" s="23">
        <v>141648.54999999999</v>
      </c>
    </row>
    <row r="52" spans="2:5" ht="13.5" customHeight="1" x14ac:dyDescent="0.25">
      <c r="B52" s="21">
        <v>108</v>
      </c>
      <c r="C52" s="21">
        <v>1352</v>
      </c>
      <c r="D52" s="22" t="s">
        <v>424</v>
      </c>
      <c r="E52" s="23">
        <v>37539.17</v>
      </c>
    </row>
    <row r="53" spans="2:5" ht="13.5" customHeight="1" x14ac:dyDescent="0.25">
      <c r="B53" s="21">
        <v>108</v>
      </c>
      <c r="C53" s="21">
        <v>1360</v>
      </c>
      <c r="D53" s="22" t="s">
        <v>425</v>
      </c>
      <c r="E53" s="23">
        <v>3095715.48</v>
      </c>
    </row>
    <row r="54" spans="2:5" ht="13.5" customHeight="1" x14ac:dyDescent="0.25">
      <c r="B54" s="21">
        <v>108</v>
      </c>
      <c r="C54" s="21">
        <v>9207</v>
      </c>
      <c r="D54" s="22" t="s">
        <v>426</v>
      </c>
      <c r="E54" s="23">
        <v>601391.25</v>
      </c>
    </row>
    <row r="55" spans="2:5" ht="13.5" customHeight="1" x14ac:dyDescent="0.25">
      <c r="B55" s="17">
        <v>109</v>
      </c>
      <c r="C55" s="18"/>
      <c r="D55" s="19" t="s">
        <v>427</v>
      </c>
      <c r="E55" s="20">
        <f>E56</f>
        <v>1644296.35</v>
      </c>
    </row>
    <row r="56" spans="2:5" ht="13.5" customHeight="1" x14ac:dyDescent="0.25">
      <c r="B56" s="21">
        <v>109</v>
      </c>
      <c r="C56" s="21">
        <v>1500</v>
      </c>
      <c r="D56" s="22" t="s">
        <v>428</v>
      </c>
      <c r="E56" s="23">
        <v>1644296.35</v>
      </c>
    </row>
    <row r="57" spans="2:5" ht="13.5" customHeight="1" x14ac:dyDescent="0.25">
      <c r="B57" s="17">
        <v>110</v>
      </c>
      <c r="C57" s="18"/>
      <c r="D57" s="19" t="s">
        <v>429</v>
      </c>
      <c r="E57" s="20">
        <f>SUM(E58:E61)</f>
        <v>1892995.19</v>
      </c>
    </row>
    <row r="58" spans="2:5" ht="13.5" customHeight="1" x14ac:dyDescent="0.25">
      <c r="B58" s="21">
        <v>110</v>
      </c>
      <c r="C58" s="21">
        <v>1640</v>
      </c>
      <c r="D58" s="22" t="s">
        <v>430</v>
      </c>
      <c r="E58" s="23">
        <v>227897.71</v>
      </c>
    </row>
    <row r="59" spans="2:5" ht="13.5" customHeight="1" x14ac:dyDescent="0.25">
      <c r="B59" s="21">
        <v>110</v>
      </c>
      <c r="C59" s="21">
        <v>3110</v>
      </c>
      <c r="D59" s="22" t="s">
        <v>431</v>
      </c>
      <c r="E59" s="23">
        <v>1396818.81</v>
      </c>
    </row>
    <row r="60" spans="2:5" ht="13.5" customHeight="1" x14ac:dyDescent="0.25">
      <c r="B60" s="21">
        <v>110</v>
      </c>
      <c r="C60" s="21">
        <v>3120</v>
      </c>
      <c r="D60" s="22" t="s">
        <v>432</v>
      </c>
      <c r="E60" s="23">
        <v>208037.76000000001</v>
      </c>
    </row>
    <row r="61" spans="2:5" ht="13.5" customHeight="1" x14ac:dyDescent="0.25">
      <c r="B61" s="21">
        <v>110</v>
      </c>
      <c r="C61" s="21">
        <v>9252</v>
      </c>
      <c r="D61" s="22" t="s">
        <v>433</v>
      </c>
      <c r="E61" s="23">
        <v>60240.91</v>
      </c>
    </row>
    <row r="62" spans="2:5" ht="13.5" customHeight="1" x14ac:dyDescent="0.25">
      <c r="B62" s="17">
        <v>111</v>
      </c>
      <c r="C62" s="18"/>
      <c r="D62" s="19" t="s">
        <v>434</v>
      </c>
      <c r="E62" s="20">
        <f>SUM(E63:E72)</f>
        <v>12689357.220000003</v>
      </c>
    </row>
    <row r="63" spans="2:5" ht="13.5" customHeight="1" x14ac:dyDescent="0.25">
      <c r="B63" s="21">
        <v>111</v>
      </c>
      <c r="C63" s="24">
        <v>110</v>
      </c>
      <c r="D63" s="22" t="s">
        <v>435</v>
      </c>
      <c r="E63" s="23">
        <v>5438283.2000000002</v>
      </c>
    </row>
    <row r="64" spans="2:5" ht="13.5" customHeight="1" x14ac:dyDescent="0.25">
      <c r="B64" s="21">
        <v>111</v>
      </c>
      <c r="C64" s="21">
        <v>3380</v>
      </c>
      <c r="D64" s="22" t="s">
        <v>436</v>
      </c>
      <c r="E64" s="23">
        <v>1249343.07</v>
      </c>
    </row>
    <row r="65" spans="2:5" ht="13.5" customHeight="1" x14ac:dyDescent="0.25">
      <c r="B65" s="21">
        <v>111</v>
      </c>
      <c r="C65" s="21">
        <v>9200</v>
      </c>
      <c r="D65" s="22" t="s">
        <v>437</v>
      </c>
      <c r="E65" s="23">
        <v>1373584.06</v>
      </c>
    </row>
    <row r="66" spans="2:5" ht="13.5" customHeight="1" x14ac:dyDescent="0.25">
      <c r="B66" s="21">
        <v>111</v>
      </c>
      <c r="C66" s="21">
        <v>9231</v>
      </c>
      <c r="D66" s="22" t="s">
        <v>438</v>
      </c>
      <c r="E66" s="23">
        <v>99148.18</v>
      </c>
    </row>
    <row r="67" spans="2:5" ht="13.5" customHeight="1" x14ac:dyDescent="0.25">
      <c r="B67" s="21">
        <v>111</v>
      </c>
      <c r="C67" s="21">
        <v>9240</v>
      </c>
      <c r="D67" s="22" t="s">
        <v>439</v>
      </c>
      <c r="E67" s="23">
        <v>177891.06</v>
      </c>
    </row>
    <row r="68" spans="2:5" ht="13.5" customHeight="1" x14ac:dyDescent="0.25">
      <c r="B68" s="21">
        <v>111</v>
      </c>
      <c r="C68" s="21">
        <v>9291</v>
      </c>
      <c r="D68" s="22" t="s">
        <v>440</v>
      </c>
      <c r="E68" s="23">
        <v>150000</v>
      </c>
    </row>
    <row r="69" spans="2:5" ht="13.5" customHeight="1" x14ac:dyDescent="0.25">
      <c r="B69" s="21">
        <v>111</v>
      </c>
      <c r="C69" s="21">
        <v>9310</v>
      </c>
      <c r="D69" s="22" t="s">
        <v>441</v>
      </c>
      <c r="E69" s="23">
        <v>1002124.72</v>
      </c>
    </row>
    <row r="70" spans="2:5" ht="13.5" customHeight="1" x14ac:dyDescent="0.25">
      <c r="B70" s="21">
        <v>111</v>
      </c>
      <c r="C70" s="21">
        <v>9311</v>
      </c>
      <c r="D70" s="22" t="s">
        <v>442</v>
      </c>
      <c r="E70" s="23">
        <v>543150.29</v>
      </c>
    </row>
    <row r="71" spans="2:5" ht="13.5" customHeight="1" x14ac:dyDescent="0.25">
      <c r="B71" s="21">
        <v>111</v>
      </c>
      <c r="C71" s="21">
        <v>9320</v>
      </c>
      <c r="D71" s="22" t="s">
        <v>443</v>
      </c>
      <c r="E71" s="23">
        <v>1479172.37</v>
      </c>
    </row>
    <row r="72" spans="2:5" ht="13.5" customHeight="1" x14ac:dyDescent="0.25">
      <c r="B72" s="21">
        <v>111</v>
      </c>
      <c r="C72" s="21">
        <v>9340</v>
      </c>
      <c r="D72" s="22" t="s">
        <v>444</v>
      </c>
      <c r="E72" s="23">
        <v>1176660.27</v>
      </c>
    </row>
    <row r="73" spans="2:5" ht="13.5" customHeight="1" x14ac:dyDescent="0.25">
      <c r="B73" s="17">
        <v>112</v>
      </c>
      <c r="C73" s="18"/>
      <c r="D73" s="19" t="s">
        <v>445</v>
      </c>
      <c r="E73" s="20">
        <f>SUM(E74:E85)</f>
        <v>21220429.930000003</v>
      </c>
    </row>
    <row r="74" spans="2:5" ht="13.5" customHeight="1" x14ac:dyDescent="0.25">
      <c r="B74" s="21">
        <v>112</v>
      </c>
      <c r="C74" s="21">
        <v>1532</v>
      </c>
      <c r="D74" s="22" t="s">
        <v>446</v>
      </c>
      <c r="E74" s="23">
        <v>0</v>
      </c>
    </row>
    <row r="75" spans="2:5" ht="13.5" customHeight="1" x14ac:dyDescent="0.25">
      <c r="B75" s="21">
        <v>112</v>
      </c>
      <c r="C75" s="21">
        <v>1600</v>
      </c>
      <c r="D75" s="22" t="s">
        <v>447</v>
      </c>
      <c r="E75" s="23">
        <v>147972.03</v>
      </c>
    </row>
    <row r="76" spans="2:5" ht="13.5" customHeight="1" x14ac:dyDescent="0.25">
      <c r="B76" s="21">
        <v>112</v>
      </c>
      <c r="C76" s="21">
        <v>1601</v>
      </c>
      <c r="D76" s="22" t="s">
        <v>448</v>
      </c>
      <c r="E76" s="23">
        <v>198396.18</v>
      </c>
    </row>
    <row r="77" spans="2:5" ht="13.5" customHeight="1" x14ac:dyDescent="0.25">
      <c r="B77" s="21">
        <v>112</v>
      </c>
      <c r="C77" s="21">
        <v>1621</v>
      </c>
      <c r="D77" s="22" t="s">
        <v>449</v>
      </c>
      <c r="E77" s="23">
        <v>2272997.62</v>
      </c>
    </row>
    <row r="78" spans="2:5" ht="13.5" customHeight="1" x14ac:dyDescent="0.25">
      <c r="B78" s="21">
        <v>112</v>
      </c>
      <c r="C78" s="21">
        <v>1622</v>
      </c>
      <c r="D78" s="22" t="s">
        <v>450</v>
      </c>
      <c r="E78" s="23">
        <v>446772.99</v>
      </c>
    </row>
    <row r="79" spans="2:5" ht="13.5" customHeight="1" x14ac:dyDescent="0.25">
      <c r="B79" s="21">
        <v>112</v>
      </c>
      <c r="C79" s="21">
        <v>1623</v>
      </c>
      <c r="D79" s="22" t="s">
        <v>451</v>
      </c>
      <c r="E79" s="23">
        <v>2432307.3199999998</v>
      </c>
    </row>
    <row r="80" spans="2:5" ht="13.5" customHeight="1" x14ac:dyDescent="0.25">
      <c r="B80" s="21">
        <v>112</v>
      </c>
      <c r="C80" s="21">
        <v>1630</v>
      </c>
      <c r="D80" s="22" t="s">
        <v>452</v>
      </c>
      <c r="E80" s="23">
        <v>5787540.7699999996</v>
      </c>
    </row>
    <row r="81" spans="2:5" ht="13.5" customHeight="1" x14ac:dyDescent="0.25">
      <c r="B81" s="21">
        <v>112</v>
      </c>
      <c r="C81" s="21">
        <v>1650</v>
      </c>
      <c r="D81" s="22" t="s">
        <v>453</v>
      </c>
      <c r="E81" s="23">
        <v>1763182.36</v>
      </c>
    </row>
    <row r="82" spans="2:5" ht="13.5" customHeight="1" x14ac:dyDescent="0.25">
      <c r="B82" s="21">
        <v>112</v>
      </c>
      <c r="C82" s="21">
        <v>1710</v>
      </c>
      <c r="D82" s="22" t="s">
        <v>454</v>
      </c>
      <c r="E82" s="23">
        <v>6381338.46</v>
      </c>
    </row>
    <row r="83" spans="2:5" ht="13.5" customHeight="1" x14ac:dyDescent="0.25">
      <c r="B83" s="21">
        <v>112</v>
      </c>
      <c r="C83" s="21">
        <v>1720</v>
      </c>
      <c r="D83" s="22" t="s">
        <v>455</v>
      </c>
      <c r="E83" s="23">
        <v>1315850.8500000001</v>
      </c>
    </row>
    <row r="84" spans="2:5" ht="13.5" customHeight="1" x14ac:dyDescent="0.25">
      <c r="B84" s="21">
        <v>112</v>
      </c>
      <c r="C84" s="21">
        <v>1721</v>
      </c>
      <c r="D84" s="22" t="s">
        <v>456</v>
      </c>
      <c r="E84" s="23">
        <v>0</v>
      </c>
    </row>
    <row r="85" spans="2:5" ht="13.5" customHeight="1" x14ac:dyDescent="0.25">
      <c r="B85" s="21">
        <v>112</v>
      </c>
      <c r="C85" s="21">
        <v>4910</v>
      </c>
      <c r="D85" s="22" t="s">
        <v>457</v>
      </c>
      <c r="E85" s="23">
        <v>474071.35</v>
      </c>
    </row>
    <row r="86" spans="2:5" ht="13.5" customHeight="1" x14ac:dyDescent="0.25">
      <c r="B86" s="17">
        <v>113</v>
      </c>
      <c r="C86" s="18"/>
      <c r="D86" s="19" t="s">
        <v>458</v>
      </c>
      <c r="E86" s="20">
        <f>SUM(E87:E94)</f>
        <v>4585884.9000000004</v>
      </c>
    </row>
    <row r="87" spans="2:5" ht="13.5" customHeight="1" x14ac:dyDescent="0.25">
      <c r="B87" s="21">
        <v>113</v>
      </c>
      <c r="C87" s="21">
        <v>2310</v>
      </c>
      <c r="D87" s="22" t="s">
        <v>459</v>
      </c>
      <c r="E87" s="23">
        <v>1741690.4</v>
      </c>
    </row>
    <row r="88" spans="2:5" ht="13.5" customHeight="1" x14ac:dyDescent="0.25">
      <c r="B88" s="21">
        <v>113</v>
      </c>
      <c r="C88" s="21">
        <v>2311</v>
      </c>
      <c r="D88" s="22" t="s">
        <v>460</v>
      </c>
      <c r="E88" s="23">
        <v>1074945.26</v>
      </c>
    </row>
    <row r="89" spans="2:5" ht="13.5" customHeight="1" x14ac:dyDescent="0.25">
      <c r="B89" s="21">
        <v>113</v>
      </c>
      <c r="C89" s="21">
        <v>2312</v>
      </c>
      <c r="D89" s="22" t="s">
        <v>461</v>
      </c>
      <c r="E89" s="23">
        <v>0</v>
      </c>
    </row>
    <row r="90" spans="2:5" ht="13.5" customHeight="1" x14ac:dyDescent="0.25">
      <c r="B90" s="21">
        <v>113</v>
      </c>
      <c r="C90" s="21">
        <v>2313</v>
      </c>
      <c r="D90" s="22" t="s">
        <v>462</v>
      </c>
      <c r="E90" s="23">
        <v>400000</v>
      </c>
    </row>
    <row r="91" spans="2:5" ht="13.5" customHeight="1" x14ac:dyDescent="0.25">
      <c r="B91" s="21">
        <v>113</v>
      </c>
      <c r="C91" s="21">
        <v>2314</v>
      </c>
      <c r="D91" s="22" t="s">
        <v>463</v>
      </c>
      <c r="E91" s="23">
        <v>384093.95</v>
      </c>
    </row>
    <row r="92" spans="2:5" ht="13.5" customHeight="1" x14ac:dyDescent="0.25">
      <c r="B92" s="21">
        <v>113</v>
      </c>
      <c r="C92" s="21">
        <v>2315</v>
      </c>
      <c r="D92" s="22" t="s">
        <v>464</v>
      </c>
      <c r="E92" s="23">
        <v>1043.02</v>
      </c>
    </row>
    <row r="93" spans="2:5" ht="13.5" customHeight="1" x14ac:dyDescent="0.25">
      <c r="B93" s="21">
        <v>113</v>
      </c>
      <c r="C93" s="21">
        <v>2316</v>
      </c>
      <c r="D93" s="22" t="s">
        <v>465</v>
      </c>
      <c r="E93" s="23">
        <v>679822.26</v>
      </c>
    </row>
    <row r="94" spans="2:5" ht="13.5" customHeight="1" x14ac:dyDescent="0.25">
      <c r="B94" s="21">
        <v>113</v>
      </c>
      <c r="C94" s="21">
        <v>2318</v>
      </c>
      <c r="D94" s="22" t="s">
        <v>466</v>
      </c>
      <c r="E94" s="23">
        <v>304290.01</v>
      </c>
    </row>
    <row r="95" spans="2:5" ht="13.5" customHeight="1" x14ac:dyDescent="0.25">
      <c r="B95" s="17">
        <v>114</v>
      </c>
      <c r="C95" s="18"/>
      <c r="D95" s="19" t="s">
        <v>467</v>
      </c>
      <c r="E95" s="20">
        <f>E96+E97</f>
        <v>4751915.71</v>
      </c>
    </row>
    <row r="96" spans="2:5" ht="13.5" customHeight="1" x14ac:dyDescent="0.25">
      <c r="B96" s="21">
        <v>114</v>
      </c>
      <c r="C96" s="21">
        <v>2410</v>
      </c>
      <c r="D96" s="22" t="s">
        <v>468</v>
      </c>
      <c r="E96" s="23">
        <v>1362774.54</v>
      </c>
    </row>
    <row r="97" spans="2:5" ht="13.5" customHeight="1" x14ac:dyDescent="0.25">
      <c r="B97" s="21">
        <v>114</v>
      </c>
      <c r="C97" s="21">
        <v>4331</v>
      </c>
      <c r="D97" s="22" t="s">
        <v>469</v>
      </c>
      <c r="E97" s="23">
        <v>3389141.17</v>
      </c>
    </row>
    <row r="98" spans="2:5" ht="13.5" customHeight="1" x14ac:dyDescent="0.25">
      <c r="B98" s="17">
        <v>115</v>
      </c>
      <c r="C98" s="18"/>
      <c r="D98" s="19" t="s">
        <v>470</v>
      </c>
      <c r="E98" s="20">
        <f>E99+E100</f>
        <v>500194.73</v>
      </c>
    </row>
    <row r="99" spans="2:5" ht="13.5" customHeight="1" x14ac:dyDescent="0.25">
      <c r="B99" s="21">
        <v>115</v>
      </c>
      <c r="C99" s="21">
        <v>4411</v>
      </c>
      <c r="D99" s="22" t="s">
        <v>471</v>
      </c>
      <c r="E99" s="23">
        <v>403139.81</v>
      </c>
    </row>
    <row r="100" spans="2:5" ht="13.5" customHeight="1" x14ac:dyDescent="0.25">
      <c r="B100" s="21">
        <v>115</v>
      </c>
      <c r="C100" s="21">
        <v>4332</v>
      </c>
      <c r="D100" s="22" t="s">
        <v>472</v>
      </c>
      <c r="E100" s="23">
        <v>97054.92</v>
      </c>
    </row>
    <row r="101" spans="2:5" ht="13.5" customHeight="1" x14ac:dyDescent="0.25">
      <c r="B101" s="17">
        <v>116</v>
      </c>
      <c r="C101" s="18"/>
      <c r="D101" s="19" t="s">
        <v>473</v>
      </c>
      <c r="E101" s="20">
        <f>E102</f>
        <v>279851.44</v>
      </c>
    </row>
    <row r="102" spans="2:5" ht="13.5" customHeight="1" x14ac:dyDescent="0.25">
      <c r="B102" s="21">
        <v>116</v>
      </c>
      <c r="C102" s="21">
        <v>9251</v>
      </c>
      <c r="D102" s="22" t="s">
        <v>474</v>
      </c>
      <c r="E102" s="23">
        <v>279851.44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Gráficos</vt:lpstr>
      <vt:lpstr>Listado de gastos</vt:lpstr>
      <vt:lpstr>Listado de Ingresos</vt:lpstr>
      <vt:lpstr>Descripción</vt:lpstr>
      <vt:lpstr>'Listado de gastos'!Títulos_a_imprimir</vt:lpstr>
    </vt:vector>
  </TitlesOfParts>
  <Company>Ayuntamiento de Las Rozas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Gil Montoro</dc:creator>
  <cp:lastModifiedBy>José Antonio Dominguez Perez</cp:lastModifiedBy>
  <cp:lastPrinted>2024-05-09T10:32:09Z</cp:lastPrinted>
  <dcterms:created xsi:type="dcterms:W3CDTF">2024-05-08T09:45:02Z</dcterms:created>
  <dcterms:modified xsi:type="dcterms:W3CDTF">2024-08-01T08:44:00Z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-1341265163</vt:i4>
  </property>
  <property fmtid="{D5CDD505-2E9C-101B-9397-08002B2CF9AE}" pid="3" name="_NewReviewCycle">
    <vt:lpwstr/>
  </property>
  <property fmtid="{D5CDD505-2E9C-101B-9397-08002B2CF9AE}" pid="4" name="_EmailSubject">
    <vt:lpwstr>Actualización de Contratos menores y Ejecución presupuestaria.</vt:lpwstr>
  </property>
  <property fmtid="{D5CDD505-2E9C-101B-9397-08002B2CF9AE}" pid="5" name="_AuthorEmail">
    <vt:lpwstr>jadominguez@lasrozas.es</vt:lpwstr>
  </property>
  <property fmtid="{D5CDD505-2E9C-101B-9397-08002B2CF9AE}" pid="6" name="_AuthorEmailDisplayName">
    <vt:lpwstr>José Antonio Dominguez Perez</vt:lpwstr>
  </property>
</Properties>
</file>