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dgarcia\Documents\"/>
    </mc:Choice>
  </mc:AlternateContent>
  <xr:revisionPtr revIDLastSave="0" documentId="13_ncr:1_{18AE5385-371E-4F20-A9A0-041A5162CCB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I5" i="3"/>
  <c r="E10" i="3"/>
  <c r="F10" i="3" s="1"/>
  <c r="I56" i="2"/>
  <c r="I51" i="2"/>
  <c r="E5" i="3"/>
  <c r="F5" i="3" s="1"/>
  <c r="J23" i="2"/>
  <c r="I20" i="2" s="1"/>
  <c r="J18" i="2"/>
  <c r="I15" i="2" s="1"/>
  <c r="I59" i="1"/>
  <c r="I54" i="1"/>
  <c r="I46" i="2"/>
  <c r="E56" i="2"/>
  <c r="F56" i="2" s="1"/>
  <c r="E51" i="2"/>
  <c r="F51" i="2" s="1"/>
  <c r="E46" i="2"/>
  <c r="F46" i="2" s="1"/>
  <c r="I40" i="2"/>
  <c r="E40" i="2"/>
  <c r="F40" i="2" s="1"/>
  <c r="I35" i="2"/>
  <c r="E35" i="2"/>
  <c r="F35" i="2" s="1"/>
  <c r="I30" i="2"/>
  <c r="E30" i="2"/>
  <c r="F30" i="2" s="1"/>
  <c r="I25" i="2"/>
  <c r="E25" i="2"/>
  <c r="F25" i="2" s="1"/>
  <c r="E15" i="2"/>
  <c r="F15" i="2" s="1"/>
  <c r="I10" i="2"/>
  <c r="E10" i="2"/>
  <c r="F10" i="2" s="1"/>
  <c r="I5" i="2"/>
  <c r="E5" i="2"/>
  <c r="F5" i="2" s="1"/>
  <c r="I49" i="1"/>
  <c r="E59" i="1"/>
  <c r="F59" i="1" s="1"/>
  <c r="E49" i="1"/>
  <c r="F49" i="1" s="1"/>
  <c r="E43" i="1"/>
  <c r="E38" i="1"/>
  <c r="E54" i="1"/>
  <c r="F54" i="1" s="1"/>
  <c r="I43" i="1"/>
  <c r="I38" i="1" l="1"/>
  <c r="I26" i="1"/>
  <c r="F43" i="1"/>
  <c r="I32" i="1"/>
  <c r="F38" i="1"/>
  <c r="E32" i="1"/>
  <c r="F32" i="1" s="1"/>
  <c r="I10" i="1"/>
  <c r="I20" i="1"/>
  <c r="I15" i="1"/>
  <c r="E26" i="1"/>
  <c r="F26" i="1" s="1"/>
  <c r="E20" i="1"/>
  <c r="F20" i="1" s="1"/>
  <c r="E15" i="1"/>
  <c r="F15" i="1" s="1"/>
  <c r="E10" i="1"/>
  <c r="F10" i="1" s="1"/>
  <c r="E5" i="1"/>
  <c r="I5" i="1" l="1"/>
  <c r="F5" i="1"/>
  <c r="E20" i="2" l="1"/>
  <c r="F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Begoña Miguel Martin</author>
  </authors>
  <commentList>
    <comment ref="J5" authorId="0" shapeId="0" xr:uid="{4BB52DEE-C3E3-4FD4-AE56-86D66E52EEC9}">
      <text>
        <r>
          <rPr>
            <b/>
            <sz val="9"/>
            <color indexed="81"/>
            <rFont val="Tahoma"/>
            <family val="2"/>
          </rPr>
          <t>Maria Begoña Miguel Martin:</t>
        </r>
        <r>
          <rPr>
            <sz val="9"/>
            <color indexed="81"/>
            <rFont val="Tahoma"/>
            <family val="2"/>
          </rPr>
          <t xml:space="preserve">
Se reduce importe ya que no se publicó TU REVISTA</t>
        </r>
      </text>
    </comment>
  </commentList>
</comments>
</file>

<file path=xl/sharedStrings.xml><?xml version="1.0" encoding="utf-8"?>
<sst xmlns="http://schemas.openxmlformats.org/spreadsheetml/2006/main" count="265" uniqueCount="114">
  <si>
    <t>MES</t>
  </si>
  <si>
    <t>MEDIO</t>
  </si>
  <si>
    <t>PLAN DE MEDIOS</t>
  </si>
  <si>
    <t>TOTAL PLAN DE MEDIOS</t>
  </si>
  <si>
    <t>FACTURA Nº</t>
  </si>
  <si>
    <t>FECHA</t>
  </si>
  <si>
    <t>IMPORTE FRA.</t>
  </si>
  <si>
    <t>OBSERVACIONES</t>
  </si>
  <si>
    <t>PUBLICACIONES</t>
  </si>
  <si>
    <t>NEWFOCO</t>
  </si>
  <si>
    <t>CAMPAÑA</t>
  </si>
  <si>
    <t>PRENSA PAPEL</t>
  </si>
  <si>
    <t>PRENSA ON LINE</t>
  </si>
  <si>
    <t>RR.SS. Y PROGRAMATICA</t>
  </si>
  <si>
    <t>TOTAL P. M. (IVA INCLUIDO)</t>
  </si>
  <si>
    <t>COMISION AGENCIA</t>
  </si>
  <si>
    <t>GESTIÓN RRSS Y PROGRAMÁTICA</t>
  </si>
  <si>
    <t>DIC. 23</t>
  </si>
  <si>
    <t>ENERO 24</t>
  </si>
  <si>
    <t>FEBRERO 24</t>
  </si>
  <si>
    <t>ABRIL 24</t>
  </si>
  <si>
    <t>MARZO 24</t>
  </si>
  <si>
    <t>MAYO 24</t>
  </si>
  <si>
    <t>JUNIO 24</t>
  </si>
  <si>
    <t>JULIO 24</t>
  </si>
  <si>
    <t>OCTUBRE 24</t>
  </si>
  <si>
    <t>SEPT- 24</t>
  </si>
  <si>
    <t>NOV-24</t>
  </si>
  <si>
    <t>BONODEPORTE</t>
  </si>
  <si>
    <t>NUEVO SISTEMA ESPECIAL DE PAGOS - SEEP</t>
  </si>
  <si>
    <t>C24-38</t>
  </si>
  <si>
    <t>RADIO</t>
  </si>
  <si>
    <t>C24-97</t>
  </si>
  <si>
    <t>RC24/92</t>
  </si>
  <si>
    <t>C24-138</t>
  </si>
  <si>
    <t>C24-209</t>
  </si>
  <si>
    <t>SISTEMA ESPECIAL DE PAGOS -SEEP-</t>
  </si>
  <si>
    <t>C24-260</t>
  </si>
  <si>
    <t>C24-299</t>
  </si>
  <si>
    <t>RENOVACIÓN SEPT 2024-JULIO 2025</t>
  </si>
  <si>
    <t>Aprobada 17-09-24</t>
  </si>
  <si>
    <t>C24-429</t>
  </si>
  <si>
    <t>Aprobada 22-11-2024</t>
  </si>
  <si>
    <t>DIC. 24</t>
  </si>
  <si>
    <t>RENOVACIÓN SEPT 2025-JULIO 2026</t>
  </si>
  <si>
    <t>C24-462</t>
  </si>
  <si>
    <t>Aprobada 17-12-2024</t>
  </si>
  <si>
    <t>C24-572</t>
  </si>
  <si>
    <t>20/42/2024</t>
  </si>
  <si>
    <t>Aprobada 26-12-2024</t>
  </si>
  <si>
    <t>ENERO 25</t>
  </si>
  <si>
    <t>FEBRERO 25</t>
  </si>
  <si>
    <t>MARZO 25</t>
  </si>
  <si>
    <t>ABRIL 25</t>
  </si>
  <si>
    <t>MAYO 25</t>
  </si>
  <si>
    <t>JUNIO 25</t>
  </si>
  <si>
    <t>JULIO 25</t>
  </si>
  <si>
    <t>SEPT- 25</t>
  </si>
  <si>
    <t>OCTUBRE 25</t>
  </si>
  <si>
    <t>NOV-25</t>
  </si>
  <si>
    <t>"EN NAVIDAD LAS ROZAS ES MI HOGAR"</t>
  </si>
  <si>
    <t>"PLAN SALUD MENTAL"</t>
  </si>
  <si>
    <t>c-25/17 FACT-2025-783</t>
  </si>
  <si>
    <t>Aprobada 29/01/2025</t>
  </si>
  <si>
    <t>"CAMPAMENTOS DE VERANO 2025"</t>
  </si>
  <si>
    <t>c-25/121 FACT-2025-3397</t>
  </si>
  <si>
    <t>c-25/122 FACT-2025-3398</t>
  </si>
  <si>
    <t>RC25/123 FACT-2025-3437</t>
  </si>
  <si>
    <t>Aprobada 23/04/2025</t>
  </si>
  <si>
    <t>"FERIA DEL LIBRO"</t>
  </si>
  <si>
    <t>c-25/176 FACT-2025-4451</t>
  </si>
  <si>
    <t>Aprobada 02/06/2025</t>
  </si>
  <si>
    <t>"VERANISÍMOS 2025"</t>
  </si>
  <si>
    <t>"FIESTAS SAN MIGUEL 2025"</t>
  </si>
  <si>
    <t>c-25/323 FACT-2025-7589</t>
  </si>
  <si>
    <t>C-25/322 FACT-2025-7528</t>
  </si>
  <si>
    <t>Aprobada 04/09/2025</t>
  </si>
  <si>
    <t>Aprobado 04/09/2025</t>
  </si>
  <si>
    <t>"CAMPAÑA EXCREMENTOS"</t>
  </si>
  <si>
    <t>c-25/355 FACT-2025-8100</t>
  </si>
  <si>
    <t>Aprobada 22/09/2025</t>
  </si>
  <si>
    <t>"CAMPAÑA AYUDAS NACIMIENTOS"</t>
  </si>
  <si>
    <t>DIC. 25</t>
  </si>
  <si>
    <t>ENERO 26</t>
  </si>
  <si>
    <t>FEBRERO 26</t>
  </si>
  <si>
    <t>C25/607 FACT-2025-10904</t>
  </si>
  <si>
    <t xml:space="preserve">C25/605 FACT-2025-10901 </t>
  </si>
  <si>
    <t>C25/606 FACT-2025-10902</t>
  </si>
  <si>
    <t>F2600084_FACT-2026-977 (29/01)</t>
  </si>
  <si>
    <t>Aprobada 02/02/2026</t>
  </si>
  <si>
    <r>
      <rPr>
        <b/>
        <i/>
        <sz val="11"/>
        <color theme="1"/>
        <rFont val="Calibri"/>
        <family val="2"/>
        <scheme val="minor"/>
      </rPr>
      <t>"CAMPAÑA NAVIDAD"</t>
    </r>
    <r>
      <rPr>
        <b/>
        <sz val="11"/>
        <color theme="1"/>
        <rFont val="Calibri"/>
        <family val="2"/>
        <scheme val="minor"/>
      </rPr>
      <t xml:space="preserve"> La Navidad cobra vida en Las Rozas</t>
    </r>
  </si>
  <si>
    <t>"Ayudas para la adaptación de vivienda habitual y productos de apoyo"</t>
  </si>
  <si>
    <r>
      <rPr>
        <b/>
        <i/>
        <sz val="11"/>
        <rFont val="Calibri"/>
        <family val="2"/>
        <scheme val="minor"/>
      </rPr>
      <t>"PROGRAMA CULTURAL"</t>
    </r>
    <r>
      <rPr>
        <b/>
        <sz val="11"/>
        <rFont val="Calibri"/>
        <family val="2"/>
        <scheme val="minor"/>
      </rPr>
      <t xml:space="preserve"> 1er Trimestre 2026</t>
    </r>
  </si>
  <si>
    <t>Aprobada 05-02-2024</t>
  </si>
  <si>
    <t>Aprobada 05-03-2024</t>
  </si>
  <si>
    <t>Aprobada 15-05-2024</t>
  </si>
  <si>
    <t>Aprobada 08-05-2024</t>
  </si>
  <si>
    <t>Aprobada 29-05-2024</t>
  </si>
  <si>
    <t xml:space="preserve"> Aprobada 04-07-2024</t>
  </si>
  <si>
    <t>Aprobada 02-09-2024</t>
  </si>
  <si>
    <r>
      <rPr>
        <b/>
        <i/>
        <sz val="11"/>
        <rFont val="Calibri"/>
        <family val="2"/>
        <scheme val="minor"/>
      </rPr>
      <t>"PROGRAMA CULTURAL"</t>
    </r>
    <r>
      <rPr>
        <b/>
        <sz val="11"/>
        <rFont val="Calibri"/>
        <family val="2"/>
        <scheme val="minor"/>
      </rPr>
      <t xml:space="preserve"> 1er Trimestre 2025</t>
    </r>
  </si>
  <si>
    <t>"DÍA DE LA FAMILIA"</t>
  </si>
  <si>
    <r>
      <rPr>
        <b/>
        <i/>
        <sz val="11"/>
        <color theme="1"/>
        <rFont val="Calibri"/>
        <family val="2"/>
        <scheme val="minor"/>
      </rPr>
      <t>"DIA DE LA FAMILIA"</t>
    </r>
    <r>
      <rPr>
        <b/>
        <sz val="11"/>
        <color theme="1"/>
        <rFont val="Calibri"/>
        <family val="2"/>
        <scheme val="minor"/>
      </rPr>
      <t xml:space="preserve"> </t>
    </r>
  </si>
  <si>
    <t>Aprobada 15/12/2025</t>
  </si>
  <si>
    <t>CAMPAÑAS 2024</t>
  </si>
  <si>
    <t>"SIENTE LA NAVIDAD"</t>
  </si>
  <si>
    <t>"NUEVO CHAT VIRTUAL MIGUEL"</t>
  </si>
  <si>
    <t>"FIESTAS DE SAN JOSÉ 2024"</t>
  </si>
  <si>
    <t>"FERIA DEL LIBRO LAS ROZAS 2024"</t>
  </si>
  <si>
    <t>"FIESTAS SAN MIGUEL 2024"</t>
  </si>
  <si>
    <t>"PLANTACIÓN FAMILIAR"</t>
  </si>
  <si>
    <t>"RUTA DE LA TAPA 2024"</t>
  </si>
  <si>
    <t>CAMPAÑAS 2025</t>
  </si>
  <si>
    <t>CAMPAÑAS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</si>
</sst>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vertical="center"/>
    </xf>
    <xf numFmtId="8" fontId="0" fillId="0" borderId="0" xfId="0" applyNumberFormat="1" applyAlignment="1">
      <alignment horizontal="center" vertical="center"/>
    </xf>
    <xf numFmtId="0" fontId="2" fillId="0" borderId="0" xfId="0" applyFont="1"/>
    <xf numFmtId="44" fontId="0" fillId="0" borderId="0" xfId="1" applyFont="1"/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4" fillId="2" borderId="4" xfId="1" applyFont="1" applyFill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8" fontId="0" fillId="0" borderId="0" xfId="1" applyNumberFormat="1" applyFont="1"/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" fontId="0" fillId="0" borderId="0" xfId="0" applyNumberFormat="1"/>
    <xf numFmtId="0" fontId="0" fillId="4" borderId="21" xfId="0" applyFill="1" applyBorder="1"/>
    <xf numFmtId="0" fontId="0" fillId="4" borderId="17" xfId="0" applyFill="1" applyBorder="1"/>
    <xf numFmtId="44" fontId="0" fillId="4" borderId="26" xfId="1" applyFont="1" applyFill="1" applyBorder="1" applyAlignment="1">
      <alignment horizontal="right"/>
    </xf>
    <xf numFmtId="44" fontId="0" fillId="4" borderId="9" xfId="1" applyFont="1" applyFill="1" applyBorder="1" applyAlignment="1">
      <alignment horizontal="right"/>
    </xf>
    <xf numFmtId="0" fontId="0" fillId="4" borderId="13" xfId="0" applyFill="1" applyBorder="1"/>
    <xf numFmtId="8" fontId="0" fillId="0" borderId="0" xfId="1" applyNumberFormat="1" applyFont="1" applyFill="1" applyAlignment="1">
      <alignment horizontal="right" vertical="center"/>
    </xf>
    <xf numFmtId="1" fontId="0" fillId="0" borderId="0" xfId="1" applyNumberFormat="1" applyFont="1" applyFill="1"/>
    <xf numFmtId="8" fontId="5" fillId="0" borderId="0" xfId="1" applyNumberFormat="1" applyFont="1" applyFill="1" applyAlignment="1">
      <alignment horizontal="right" vertical="center"/>
    </xf>
    <xf numFmtId="44" fontId="0" fillId="0" borderId="0" xfId="1" applyFont="1" applyFill="1"/>
    <xf numFmtId="44" fontId="0" fillId="0" borderId="0" xfId="1" applyFont="1" applyFill="1" applyBorder="1" applyAlignment="1">
      <alignment horizontal="right"/>
    </xf>
    <xf numFmtId="8" fontId="0" fillId="0" borderId="0" xfId="0" applyNumberFormat="1" applyAlignment="1">
      <alignment horizontal="right" vertical="center"/>
    </xf>
    <xf numFmtId="44" fontId="0" fillId="0" borderId="0" xfId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Fill="1" applyBorder="1"/>
    <xf numFmtId="44" fontId="6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right" vertical="center"/>
    </xf>
    <xf numFmtId="44" fontId="0" fillId="0" borderId="0" xfId="1" applyFont="1" applyFill="1" applyAlignment="1">
      <alignment horizontal="center"/>
    </xf>
    <xf numFmtId="8" fontId="2" fillId="0" borderId="0" xfId="0" applyNumberFormat="1" applyFont="1" applyAlignment="1">
      <alignment horizontal="center" vertical="center"/>
    </xf>
    <xf numFmtId="44" fontId="0" fillId="4" borderId="25" xfId="1" applyFont="1" applyFill="1" applyBorder="1" applyAlignment="1">
      <alignment horizontal="right"/>
    </xf>
    <xf numFmtId="164" fontId="0" fillId="4" borderId="21" xfId="1" applyNumberFormat="1" applyFont="1" applyFill="1" applyBorder="1"/>
    <xf numFmtId="0" fontId="0" fillId="4" borderId="30" xfId="0" applyFill="1" applyBorder="1"/>
    <xf numFmtId="164" fontId="0" fillId="4" borderId="24" xfId="1" applyNumberFormat="1" applyFont="1" applyFill="1" applyBorder="1"/>
    <xf numFmtId="0" fontId="0" fillId="4" borderId="31" xfId="0" applyFill="1" applyBorder="1"/>
    <xf numFmtId="44" fontId="0" fillId="4" borderId="32" xfId="1" applyFont="1" applyFill="1" applyBorder="1" applyAlignment="1">
      <alignment horizontal="right"/>
    </xf>
    <xf numFmtId="164" fontId="0" fillId="4" borderId="13" xfId="1" applyNumberFormat="1" applyFont="1" applyFill="1" applyBorder="1"/>
    <xf numFmtId="0" fontId="0" fillId="7" borderId="16" xfId="0" applyFill="1" applyBorder="1" applyAlignment="1">
      <alignment horizontal="left" vertical="center"/>
    </xf>
    <xf numFmtId="8" fontId="0" fillId="7" borderId="19" xfId="1" applyNumberFormat="1" applyFont="1" applyFill="1" applyBorder="1" applyAlignment="1">
      <alignment horizontal="right" vertical="center"/>
    </xf>
    <xf numFmtId="164" fontId="0" fillId="7" borderId="18" xfId="0" applyNumberFormat="1" applyFill="1" applyBorder="1" applyAlignment="1">
      <alignment vertical="center"/>
    </xf>
    <xf numFmtId="14" fontId="0" fillId="7" borderId="19" xfId="0" applyNumberFormat="1" applyFill="1" applyBorder="1" applyAlignment="1">
      <alignment vertical="center"/>
    </xf>
    <xf numFmtId="8" fontId="0" fillId="7" borderId="7" xfId="1" applyNumberFormat="1" applyFont="1" applyFill="1" applyBorder="1" applyAlignment="1">
      <alignment horizontal="right" vertical="center"/>
    </xf>
    <xf numFmtId="164" fontId="0" fillId="7" borderId="9" xfId="1" applyNumberFormat="1" applyFont="1" applyFill="1" applyBorder="1" applyAlignment="1">
      <alignment vertical="center"/>
    </xf>
    <xf numFmtId="14" fontId="0" fillId="7" borderId="9" xfId="0" applyNumberFormat="1" applyFill="1" applyBorder="1" applyAlignment="1">
      <alignment vertical="center"/>
    </xf>
    <xf numFmtId="0" fontId="0" fillId="7" borderId="13" xfId="0" applyFill="1" applyBorder="1" applyAlignment="1">
      <alignment horizontal="left" vertical="center"/>
    </xf>
    <xf numFmtId="8" fontId="0" fillId="7" borderId="14" xfId="1" applyNumberFormat="1" applyFont="1" applyFill="1" applyBorder="1" applyAlignment="1">
      <alignment horizontal="right" vertical="center"/>
    </xf>
    <xf numFmtId="44" fontId="0" fillId="7" borderId="20" xfId="1" applyFont="1" applyFill="1" applyBorder="1"/>
    <xf numFmtId="14" fontId="0" fillId="7" borderId="14" xfId="0" applyNumberFormat="1" applyFill="1" applyBorder="1"/>
    <xf numFmtId="0" fontId="0" fillId="7" borderId="21" xfId="0" applyFill="1" applyBorder="1"/>
    <xf numFmtId="8" fontId="0" fillId="7" borderId="0" xfId="1" applyNumberFormat="1" applyFont="1" applyFill="1"/>
    <xf numFmtId="164" fontId="0" fillId="7" borderId="23" xfId="1" applyNumberFormat="1" applyFont="1" applyFill="1" applyBorder="1"/>
    <xf numFmtId="14" fontId="0" fillId="7" borderId="19" xfId="0" applyNumberFormat="1" applyFill="1" applyBorder="1" applyAlignment="1">
      <alignment horizontal="left" vertical="center"/>
    </xf>
    <xf numFmtId="0" fontId="0" fillId="7" borderId="24" xfId="0" applyFill="1" applyBorder="1"/>
    <xf numFmtId="164" fontId="0" fillId="7" borderId="9" xfId="1" applyNumberFormat="1" applyFont="1" applyFill="1" applyBorder="1"/>
    <xf numFmtId="0" fontId="0" fillId="7" borderId="19" xfId="0" applyFill="1" applyBorder="1" applyAlignment="1">
      <alignment horizontal="center"/>
    </xf>
    <xf numFmtId="0" fontId="0" fillId="7" borderId="17" xfId="0" applyFill="1" applyBorder="1"/>
    <xf numFmtId="44" fontId="0" fillId="7" borderId="26" xfId="1" applyFont="1" applyFill="1" applyBorder="1" applyAlignment="1">
      <alignment horizontal="right"/>
    </xf>
    <xf numFmtId="0" fontId="0" fillId="7" borderId="9" xfId="0" applyFill="1" applyBorder="1" applyAlignment="1">
      <alignment horizontal="center"/>
    </xf>
    <xf numFmtId="8" fontId="0" fillId="7" borderId="9" xfId="1" applyNumberFormat="1" applyFont="1" applyFill="1" applyBorder="1" applyAlignment="1">
      <alignment horizontal="right"/>
    </xf>
    <xf numFmtId="0" fontId="0" fillId="7" borderId="0" xfId="0" applyFill="1"/>
    <xf numFmtId="0" fontId="0" fillId="7" borderId="13" xfId="0" applyFill="1" applyBorder="1"/>
    <xf numFmtId="44" fontId="0" fillId="7" borderId="19" xfId="1" applyFont="1" applyFill="1" applyBorder="1" applyAlignment="1">
      <alignment horizontal="right"/>
    </xf>
    <xf numFmtId="164" fontId="0" fillId="7" borderId="20" xfId="1" applyNumberFormat="1" applyFont="1" applyFill="1" applyBorder="1"/>
    <xf numFmtId="0" fontId="0" fillId="7" borderId="14" xfId="0" applyFill="1" applyBorder="1" applyAlignment="1">
      <alignment horizontal="center"/>
    </xf>
    <xf numFmtId="8" fontId="0" fillId="7" borderId="25" xfId="1" applyNumberFormat="1" applyFont="1" applyFill="1" applyBorder="1" applyAlignment="1">
      <alignment horizontal="right"/>
    </xf>
    <xf numFmtId="14" fontId="0" fillId="7" borderId="19" xfId="0" applyNumberFormat="1" applyFill="1" applyBorder="1" applyAlignment="1">
      <alignment horizontal="center" vertical="center"/>
    </xf>
    <xf numFmtId="8" fontId="0" fillId="7" borderId="26" xfId="1" applyNumberFormat="1" applyFont="1" applyFill="1" applyBorder="1" applyAlignment="1">
      <alignment horizontal="right"/>
    </xf>
    <xf numFmtId="44" fontId="0" fillId="7" borderId="9" xfId="1" applyFont="1" applyFill="1" applyBorder="1" applyAlignment="1">
      <alignment horizontal="right"/>
    </xf>
    <xf numFmtId="0" fontId="0" fillId="8" borderId="16" xfId="0" applyFill="1" applyBorder="1" applyAlignment="1">
      <alignment horizontal="left" vertical="center"/>
    </xf>
    <xf numFmtId="8" fontId="0" fillId="8" borderId="19" xfId="1" applyNumberFormat="1" applyFont="1" applyFill="1" applyBorder="1" applyAlignment="1">
      <alignment horizontal="right" vertical="center"/>
    </xf>
    <xf numFmtId="14" fontId="0" fillId="8" borderId="19" xfId="0" applyNumberFormat="1" applyFill="1" applyBorder="1" applyAlignment="1">
      <alignment vertical="center"/>
    </xf>
    <xf numFmtId="8" fontId="0" fillId="8" borderId="7" xfId="1" applyNumberFormat="1" applyFont="1" applyFill="1" applyBorder="1" applyAlignment="1">
      <alignment horizontal="right" vertical="center"/>
    </xf>
    <xf numFmtId="14" fontId="0" fillId="8" borderId="9" xfId="0" applyNumberFormat="1" applyFill="1" applyBorder="1" applyAlignment="1">
      <alignment vertical="center"/>
    </xf>
    <xf numFmtId="0" fontId="0" fillId="8" borderId="13" xfId="0" applyFill="1" applyBorder="1" applyAlignment="1">
      <alignment horizontal="left" vertical="center"/>
    </xf>
    <xf numFmtId="14" fontId="0" fillId="8" borderId="14" xfId="0" applyNumberFormat="1" applyFill="1" applyBorder="1"/>
    <xf numFmtId="8" fontId="0" fillId="8" borderId="25" xfId="1" applyNumberFormat="1" applyFont="1" applyFill="1" applyBorder="1" applyAlignment="1">
      <alignment horizontal="right"/>
    </xf>
    <xf numFmtId="164" fontId="0" fillId="8" borderId="23" xfId="1" applyNumberFormat="1" applyFont="1" applyFill="1" applyBorder="1"/>
    <xf numFmtId="14" fontId="0" fillId="8" borderId="19" xfId="0" applyNumberFormat="1" applyFill="1" applyBorder="1" applyAlignment="1">
      <alignment horizontal="center" vertical="center"/>
    </xf>
    <xf numFmtId="8" fontId="0" fillId="8" borderId="26" xfId="1" applyNumberFormat="1" applyFont="1" applyFill="1" applyBorder="1" applyAlignment="1">
      <alignment horizontal="right"/>
    </xf>
    <xf numFmtId="164" fontId="0" fillId="8" borderId="9" xfId="1" applyNumberFormat="1" applyFont="1" applyFill="1" applyBorder="1"/>
    <xf numFmtId="0" fontId="0" fillId="8" borderId="19" xfId="0" applyFill="1" applyBorder="1" applyAlignment="1">
      <alignment horizontal="center"/>
    </xf>
    <xf numFmtId="44" fontId="0" fillId="8" borderId="26" xfId="1" applyFont="1" applyFill="1" applyBorder="1" applyAlignment="1">
      <alignment horizontal="right"/>
    </xf>
    <xf numFmtId="8" fontId="0" fillId="8" borderId="9" xfId="1" applyNumberFormat="1" applyFont="1" applyFill="1" applyBorder="1" applyAlignment="1">
      <alignment horizontal="right"/>
    </xf>
    <xf numFmtId="0" fontId="0" fillId="8" borderId="9" xfId="0" applyFill="1" applyBorder="1" applyAlignment="1">
      <alignment horizontal="center"/>
    </xf>
    <xf numFmtId="164" fontId="0" fillId="8" borderId="20" xfId="1" applyNumberFormat="1" applyFont="1" applyFill="1" applyBorder="1"/>
    <xf numFmtId="0" fontId="0" fillId="8" borderId="14" xfId="0" applyFill="1" applyBorder="1" applyAlignment="1">
      <alignment horizontal="center"/>
    </xf>
    <xf numFmtId="8" fontId="0" fillId="8" borderId="14" xfId="1" applyNumberFormat="1" applyFont="1" applyFill="1" applyBorder="1" applyAlignment="1">
      <alignment horizontal="right"/>
    </xf>
    <xf numFmtId="44" fontId="0" fillId="7" borderId="25" xfId="1" applyFont="1" applyFill="1" applyBorder="1" applyAlignment="1">
      <alignment horizontal="right"/>
    </xf>
    <xf numFmtId="0" fontId="0" fillId="7" borderId="19" xfId="0" applyFill="1" applyBorder="1"/>
    <xf numFmtId="14" fontId="2" fillId="7" borderId="14" xfId="0" applyNumberFormat="1" applyFont="1" applyFill="1" applyBorder="1"/>
    <xf numFmtId="14" fontId="2" fillId="7" borderId="9" xfId="0" applyNumberFormat="1" applyFont="1" applyFill="1" applyBorder="1" applyAlignment="1">
      <alignment vertical="center"/>
    </xf>
    <xf numFmtId="0" fontId="2" fillId="6" borderId="32" xfId="0" applyFont="1" applyFill="1" applyBorder="1"/>
    <xf numFmtId="0" fontId="2" fillId="0" borderId="10" xfId="0" applyFont="1" applyBorder="1" applyAlignment="1">
      <alignment horizontal="left" vertical="center"/>
    </xf>
    <xf numFmtId="164" fontId="0" fillId="7" borderId="18" xfId="1" applyNumberFormat="1" applyFont="1" applyFill="1" applyBorder="1"/>
    <xf numFmtId="49" fontId="2" fillId="5" borderId="28" xfId="0" applyNumberFormat="1" applyFont="1" applyFill="1" applyBorder="1" applyAlignment="1">
      <alignment horizontal="center" vertical="center"/>
    </xf>
    <xf numFmtId="0" fontId="0" fillId="7" borderId="16" xfId="0" applyFill="1" applyBorder="1"/>
    <xf numFmtId="44" fontId="0" fillId="7" borderId="11" xfId="1" applyFont="1" applyFill="1" applyBorder="1" applyAlignment="1">
      <alignment horizontal="right"/>
    </xf>
    <xf numFmtId="164" fontId="0" fillId="7" borderId="33" xfId="1" applyNumberFormat="1" applyFont="1" applyFill="1" applyBorder="1"/>
    <xf numFmtId="0" fontId="0" fillId="7" borderId="7" xfId="0" applyFill="1" applyBorder="1"/>
    <xf numFmtId="0" fontId="0" fillId="8" borderId="34" xfId="0" applyFill="1" applyBorder="1" applyAlignment="1">
      <alignment horizontal="left" vertical="center"/>
    </xf>
    <xf numFmtId="0" fontId="3" fillId="0" borderId="0" xfId="0" applyFont="1"/>
    <xf numFmtId="14" fontId="0" fillId="0" borderId="0" xfId="0" applyNumberFormat="1"/>
    <xf numFmtId="0" fontId="2" fillId="10" borderId="19" xfId="0" applyFont="1" applyFill="1" applyBorder="1" applyAlignment="1">
      <alignment horizontal="center"/>
    </xf>
    <xf numFmtId="164" fontId="2" fillId="10" borderId="19" xfId="0" applyNumberFormat="1" applyFont="1" applyFill="1" applyBorder="1" applyAlignment="1">
      <alignment horizontal="center"/>
    </xf>
    <xf numFmtId="164" fontId="2" fillId="10" borderId="19" xfId="0" applyNumberFormat="1" applyFont="1" applyFill="1" applyBorder="1" applyAlignment="1">
      <alignment vertical="center"/>
    </xf>
    <xf numFmtId="44" fontId="0" fillId="4" borderId="32" xfId="1" applyFont="1" applyFill="1" applyBorder="1" applyAlignment="1">
      <alignment horizontal="center" vertical="center"/>
    </xf>
    <xf numFmtId="44" fontId="0" fillId="4" borderId="9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44" fontId="0" fillId="7" borderId="8" xfId="1" applyFont="1" applyFill="1" applyBorder="1" applyAlignment="1">
      <alignment horizontal="center" vertical="center"/>
    </xf>
    <xf numFmtId="44" fontId="0" fillId="7" borderId="11" xfId="1" applyFont="1" applyFill="1" applyBorder="1" applyAlignment="1">
      <alignment horizontal="center" vertical="center"/>
    </xf>
    <xf numFmtId="44" fontId="0" fillId="7" borderId="15" xfId="1" applyFont="1" applyFill="1" applyBorder="1" applyAlignment="1">
      <alignment horizontal="center" vertical="center"/>
    </xf>
    <xf numFmtId="44" fontId="0" fillId="4" borderId="21" xfId="0" applyNumberFormat="1" applyFill="1" applyBorder="1" applyAlignment="1">
      <alignment horizontal="center" vertical="center"/>
    </xf>
    <xf numFmtId="8" fontId="0" fillId="4" borderId="24" xfId="0" applyNumberFormat="1" applyFill="1" applyBorder="1" applyAlignment="1">
      <alignment horizontal="center" vertical="center"/>
    </xf>
    <xf numFmtId="8" fontId="0" fillId="4" borderId="13" xfId="0" applyNumberFormat="1" applyFill="1" applyBorder="1" applyAlignment="1">
      <alignment horizontal="center" vertical="center"/>
    </xf>
    <xf numFmtId="44" fontId="0" fillId="4" borderId="22" xfId="1" applyFont="1" applyFill="1" applyBorder="1" applyAlignment="1">
      <alignment horizontal="center" vertical="center"/>
    </xf>
    <xf numFmtId="44" fontId="0" fillId="4" borderId="9" xfId="1" applyFont="1" applyFill="1" applyBorder="1" applyAlignment="1">
      <alignment horizontal="center" vertical="center"/>
    </xf>
    <xf numFmtId="44" fontId="0" fillId="4" borderId="14" xfId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/>
    </xf>
    <xf numFmtId="14" fontId="0" fillId="7" borderId="8" xfId="0" applyNumberFormat="1" applyFill="1" applyBorder="1" applyAlignment="1">
      <alignment horizontal="center" vertical="center"/>
    </xf>
    <xf numFmtId="14" fontId="0" fillId="7" borderId="11" xfId="0" applyNumberForma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49" fontId="2" fillId="7" borderId="12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/>
    </xf>
    <xf numFmtId="8" fontId="0" fillId="7" borderId="8" xfId="0" applyNumberFormat="1" applyFill="1" applyBorder="1" applyAlignment="1">
      <alignment horizontal="right" vertical="center"/>
    </xf>
    <xf numFmtId="8" fontId="0" fillId="7" borderId="11" xfId="0" applyNumberFormat="1" applyFill="1" applyBorder="1" applyAlignment="1">
      <alignment horizontal="right" vertical="center"/>
    </xf>
    <xf numFmtId="8" fontId="0" fillId="7" borderId="15" xfId="0" applyNumberFormat="1" applyFill="1" applyBorder="1" applyAlignment="1">
      <alignment horizontal="right" vertical="center"/>
    </xf>
    <xf numFmtId="44" fontId="0" fillId="7" borderId="8" xfId="0" applyNumberFormat="1" applyFill="1" applyBorder="1" applyAlignment="1">
      <alignment horizontal="center" vertical="center"/>
    </xf>
    <xf numFmtId="44" fontId="0" fillId="7" borderId="11" xfId="0" applyNumberFormat="1" applyFill="1" applyBorder="1" applyAlignment="1">
      <alignment horizontal="center" vertical="center"/>
    </xf>
    <xf numFmtId="44" fontId="0" fillId="7" borderId="15" xfId="0" applyNumberForma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14" fontId="0" fillId="7" borderId="15" xfId="0" applyNumberFormat="1" applyFill="1" applyBorder="1" applyAlignment="1">
      <alignment horizontal="center" vertical="center"/>
    </xf>
    <xf numFmtId="14" fontId="0" fillId="4" borderId="22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8" fontId="0" fillId="7" borderId="8" xfId="1" applyNumberFormat="1" applyFont="1" applyFill="1" applyBorder="1" applyAlignment="1">
      <alignment horizontal="right" vertical="center"/>
    </xf>
    <xf numFmtId="44" fontId="0" fillId="7" borderId="11" xfId="1" applyFont="1" applyFill="1" applyBorder="1" applyAlignment="1">
      <alignment horizontal="right" vertical="center"/>
    </xf>
    <xf numFmtId="44" fontId="0" fillId="7" borderId="15" xfId="1" applyFont="1" applyFill="1" applyBorder="1" applyAlignment="1">
      <alignment horizontal="right" vertical="center"/>
    </xf>
    <xf numFmtId="44" fontId="0" fillId="7" borderId="8" xfId="1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14" fontId="5" fillId="7" borderId="8" xfId="0" applyNumberFormat="1" applyFont="1" applyFill="1" applyBorder="1" applyAlignment="1">
      <alignment horizontal="center" vertical="center"/>
    </xf>
    <xf numFmtId="14" fontId="5" fillId="7" borderId="11" xfId="0" applyNumberFormat="1" applyFont="1" applyFill="1" applyBorder="1" applyAlignment="1">
      <alignment horizontal="center" vertical="center"/>
    </xf>
    <xf numFmtId="14" fontId="5" fillId="7" borderId="15" xfId="0" applyNumberFormat="1" applyFont="1" applyFill="1" applyBorder="1" applyAlignment="1">
      <alignment horizontal="center" vertical="center"/>
    </xf>
    <xf numFmtId="49" fontId="2" fillId="7" borderId="27" xfId="0" applyNumberFormat="1" applyFont="1" applyFill="1" applyBorder="1" applyAlignment="1">
      <alignment horizontal="center" vertical="center"/>
    </xf>
    <xf numFmtId="49" fontId="0" fillId="7" borderId="28" xfId="0" applyNumberFormat="1" applyFill="1" applyBorder="1" applyAlignment="1">
      <alignment horizontal="center" vertical="center"/>
    </xf>
    <xf numFmtId="49" fontId="0" fillId="7" borderId="29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7" borderId="8" xfId="1" applyNumberFormat="1" applyFont="1" applyFill="1" applyBorder="1" applyAlignment="1">
      <alignment horizontal="center" vertical="center"/>
    </xf>
    <xf numFmtId="164" fontId="0" fillId="7" borderId="11" xfId="1" applyNumberFormat="1" applyFont="1" applyFill="1" applyBorder="1" applyAlignment="1">
      <alignment horizontal="center" vertical="center"/>
    </xf>
    <xf numFmtId="164" fontId="0" fillId="7" borderId="15" xfId="1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8" fontId="0" fillId="8" borderId="11" xfId="1" applyNumberFormat="1" applyFont="1" applyFill="1" applyBorder="1" applyAlignment="1">
      <alignment horizontal="right" vertical="center"/>
    </xf>
    <xf numFmtId="44" fontId="0" fillId="8" borderId="11" xfId="1" applyFont="1" applyFill="1" applyBorder="1" applyAlignment="1">
      <alignment horizontal="right" vertical="center"/>
    </xf>
    <xf numFmtId="44" fontId="0" fillId="8" borderId="15" xfId="1" applyFont="1" applyFill="1" applyBorder="1" applyAlignment="1">
      <alignment horizontal="right" vertical="center"/>
    </xf>
    <xf numFmtId="14" fontId="5" fillId="8" borderId="11" xfId="0" applyNumberFormat="1" applyFont="1" applyFill="1" applyBorder="1" applyAlignment="1">
      <alignment horizontal="center" vertical="center"/>
    </xf>
    <xf numFmtId="14" fontId="5" fillId="8" borderId="15" xfId="0" applyNumberFormat="1" applyFont="1" applyFill="1" applyBorder="1" applyAlignment="1">
      <alignment horizontal="center" vertical="center"/>
    </xf>
    <xf numFmtId="14" fontId="0" fillId="8" borderId="8" xfId="0" applyNumberFormat="1" applyFill="1" applyBorder="1" applyAlignment="1">
      <alignment horizontal="center" vertical="center"/>
    </xf>
    <xf numFmtId="14" fontId="0" fillId="8" borderId="11" xfId="0" applyNumberFormat="1" applyFill="1" applyBorder="1" applyAlignment="1">
      <alignment horizontal="center" vertical="center"/>
    </xf>
    <xf numFmtId="14" fontId="0" fillId="8" borderId="15" xfId="0" applyNumberFormat="1" applyFill="1" applyBorder="1" applyAlignment="1">
      <alignment horizontal="center" vertical="center"/>
    </xf>
    <xf numFmtId="49" fontId="2" fillId="8" borderId="6" xfId="0" applyNumberFormat="1" applyFont="1" applyFill="1" applyBorder="1" applyAlignment="1">
      <alignment horizontal="center" vertical="center"/>
    </xf>
    <xf numFmtId="49" fontId="2" fillId="8" borderId="10" xfId="0" applyNumberFormat="1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8" fontId="0" fillId="8" borderId="8" xfId="0" applyNumberFormat="1" applyFill="1" applyBorder="1" applyAlignment="1">
      <alignment horizontal="right" vertical="center"/>
    </xf>
    <xf numFmtId="8" fontId="0" fillId="8" borderId="11" xfId="0" applyNumberFormat="1" applyFill="1" applyBorder="1" applyAlignment="1">
      <alignment horizontal="right" vertical="center"/>
    </xf>
    <xf numFmtId="8" fontId="0" fillId="8" borderId="15" xfId="0" applyNumberFormat="1" applyFill="1" applyBorder="1" applyAlignment="1">
      <alignment horizontal="right" vertical="center"/>
    </xf>
    <xf numFmtId="44" fontId="0" fillId="8" borderId="8" xfId="1" applyFont="1" applyFill="1" applyBorder="1" applyAlignment="1">
      <alignment horizontal="center" vertical="center"/>
    </xf>
    <xf numFmtId="44" fontId="0" fillId="8" borderId="11" xfId="1" applyFont="1" applyFill="1" applyBorder="1" applyAlignment="1">
      <alignment horizontal="center" vertical="center"/>
    </xf>
    <xf numFmtId="44" fontId="0" fillId="8" borderId="15" xfId="1" applyFont="1" applyFill="1" applyBorder="1" applyAlignment="1">
      <alignment horizontal="center" vertical="center"/>
    </xf>
    <xf numFmtId="8" fontId="0" fillId="8" borderId="8" xfId="1" applyNumberFormat="1" applyFont="1" applyFill="1" applyBorder="1" applyAlignment="1">
      <alignment horizontal="right" vertical="center"/>
    </xf>
    <xf numFmtId="49" fontId="2" fillId="8" borderId="27" xfId="0" applyNumberFormat="1" applyFont="1" applyFill="1" applyBorder="1" applyAlignment="1">
      <alignment horizontal="center" vertical="center"/>
    </xf>
    <xf numFmtId="49" fontId="0" fillId="8" borderId="28" xfId="0" applyNumberFormat="1" applyFill="1" applyBorder="1" applyAlignment="1">
      <alignment horizontal="center" vertical="center"/>
    </xf>
    <xf numFmtId="49" fontId="0" fillId="8" borderId="29" xfId="0" applyNumberFormat="1" applyFill="1" applyBorder="1" applyAlignment="1">
      <alignment horizontal="center" vertical="center"/>
    </xf>
    <xf numFmtId="44" fontId="2" fillId="4" borderId="30" xfId="1" applyFont="1" applyFill="1" applyBorder="1" applyAlignment="1">
      <alignment horizontal="center" vertical="center"/>
    </xf>
    <xf numFmtId="44" fontId="2" fillId="4" borderId="31" xfId="1" applyFont="1" applyFill="1" applyBorder="1" applyAlignment="1">
      <alignment horizontal="center" vertical="center"/>
    </xf>
    <xf numFmtId="44" fontId="2" fillId="4" borderId="32" xfId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11" xfId="1" applyNumberFormat="1" applyFont="1" applyFill="1" applyBorder="1" applyAlignment="1">
      <alignment horizontal="center" vertical="center"/>
    </xf>
    <xf numFmtId="164" fontId="2" fillId="7" borderId="15" xfId="1" applyNumberFormat="1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4" fontId="0" fillId="5" borderId="11" xfId="1" applyFont="1" applyFill="1" applyBorder="1" applyAlignment="1">
      <alignment horizontal="center" vertical="center"/>
    </xf>
    <xf numFmtId="44" fontId="0" fillId="5" borderId="15" xfId="1" applyFont="1" applyFill="1" applyBorder="1" applyAlignment="1">
      <alignment horizontal="center" vertical="center"/>
    </xf>
    <xf numFmtId="0" fontId="0" fillId="11" borderId="0" xfId="0" applyFill="1"/>
    <xf numFmtId="0" fontId="2" fillId="11" borderId="0" xfId="0" applyFont="1" applyFill="1"/>
    <xf numFmtId="0" fontId="11" fillId="0" borderId="0" xfId="0" applyFont="1"/>
    <xf numFmtId="0" fontId="1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49" fontId="2" fillId="5" borderId="27" xfId="0" applyNumberFormat="1" applyFont="1" applyFill="1" applyBorder="1" applyAlignment="1">
      <alignment horizontal="center" vertical="center" wrapText="1"/>
    </xf>
    <xf numFmtId="49" fontId="0" fillId="5" borderId="28" xfId="0" applyNumberFormat="1" applyFill="1" applyBorder="1" applyAlignment="1">
      <alignment horizontal="center" vertical="center" wrapText="1"/>
    </xf>
    <xf numFmtId="49" fontId="0" fillId="5" borderId="29" xfId="0" applyNumberFormat="1" applyFill="1" applyBorder="1" applyAlignment="1">
      <alignment horizontal="center" vertical="center" wrapText="1"/>
    </xf>
    <xf numFmtId="49" fontId="2" fillId="5" borderId="28" xfId="0" applyNumberFormat="1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0" fillId="8" borderId="28" xfId="0" applyNumberFormat="1" applyFill="1" applyBorder="1" applyAlignment="1">
      <alignment horizontal="center" vertical="center" wrapText="1"/>
    </xf>
    <xf numFmtId="49" fontId="0" fillId="8" borderId="29" xfId="0" applyNumberForma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8" fontId="0" fillId="0" borderId="0" xfId="1" applyNumberFormat="1" applyFont="1" applyFill="1" applyAlignment="1">
      <alignment horizontal="center" vertical="center" wrapText="1"/>
    </xf>
    <xf numFmtId="8" fontId="5" fillId="0" borderId="0" xfId="1" applyNumberFormat="1" applyFont="1" applyFill="1" applyAlignment="1">
      <alignment horizontal="center" vertical="center" wrapText="1"/>
    </xf>
    <xf numFmtId="8" fontId="0" fillId="5" borderId="19" xfId="1" applyNumberFormat="1" applyFont="1" applyFill="1" applyBorder="1" applyAlignment="1">
      <alignment horizontal="center" vertical="center"/>
    </xf>
    <xf numFmtId="8" fontId="0" fillId="5" borderId="7" xfId="1" applyNumberFormat="1" applyFont="1" applyFill="1" applyBorder="1" applyAlignment="1">
      <alignment horizontal="center" vertical="center"/>
    </xf>
    <xf numFmtId="8" fontId="0" fillId="5" borderId="14" xfId="1" applyNumberFormat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4" borderId="25" xfId="1" applyFont="1" applyFill="1" applyBorder="1" applyAlignment="1">
      <alignment horizontal="center" vertical="center"/>
    </xf>
    <xf numFmtId="44" fontId="0" fillId="4" borderId="26" xfId="1" applyFont="1" applyFill="1" applyBorder="1" applyAlignment="1">
      <alignment horizontal="center" vertical="center"/>
    </xf>
    <xf numFmtId="1" fontId="0" fillId="0" borderId="0" xfId="1" applyNumberFormat="1" applyFont="1" applyFill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8" fontId="0" fillId="5" borderId="21" xfId="0" applyNumberFormat="1" applyFill="1" applyBorder="1" applyAlignment="1">
      <alignment horizontal="center" vertical="center"/>
    </xf>
    <xf numFmtId="8" fontId="0" fillId="5" borderId="24" xfId="0" applyNumberFormat="1" applyFill="1" applyBorder="1" applyAlignment="1">
      <alignment horizontal="center" vertical="center"/>
    </xf>
    <xf numFmtId="8" fontId="0" fillId="5" borderId="13" xfId="0" applyNumberFormat="1" applyFill="1" applyBorder="1" applyAlignment="1">
      <alignment horizontal="center" vertical="center"/>
    </xf>
    <xf numFmtId="8" fontId="0" fillId="5" borderId="8" xfId="1" applyNumberFormat="1" applyFont="1" applyFill="1" applyBorder="1" applyAlignment="1">
      <alignment horizontal="center" vertical="center"/>
    </xf>
    <xf numFmtId="8" fontId="0" fillId="8" borderId="11" xfId="1" applyNumberFormat="1" applyFont="1" applyFill="1" applyBorder="1" applyAlignment="1">
      <alignment horizontal="center" vertical="center"/>
    </xf>
    <xf numFmtId="44" fontId="6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44" fontId="0" fillId="4" borderId="22" xfId="1" applyFont="1" applyFill="1" applyBorder="1" applyAlignment="1">
      <alignment horizontal="center" vertical="center" wrapText="1"/>
    </xf>
    <xf numFmtId="44" fontId="0" fillId="4" borderId="9" xfId="1" applyFont="1" applyFill="1" applyBorder="1" applyAlignment="1">
      <alignment horizontal="center" vertical="center" wrapText="1"/>
    </xf>
    <xf numFmtId="44" fontId="0" fillId="4" borderId="14" xfId="1" applyFont="1" applyFill="1" applyBorder="1" applyAlignment="1">
      <alignment horizontal="center" vertical="center" wrapText="1"/>
    </xf>
    <xf numFmtId="44" fontId="0" fillId="5" borderId="8" xfId="1" applyFont="1" applyFill="1" applyBorder="1" applyAlignment="1">
      <alignment horizontal="center" vertical="center" wrapText="1"/>
    </xf>
    <xf numFmtId="44" fontId="0" fillId="5" borderId="11" xfId="1" applyFont="1" applyFill="1" applyBorder="1" applyAlignment="1">
      <alignment horizontal="center" vertical="center" wrapText="1"/>
    </xf>
    <xf numFmtId="44" fontId="0" fillId="5" borderId="15" xfId="1" applyFont="1" applyFill="1" applyBorder="1" applyAlignment="1">
      <alignment horizontal="center" vertical="center" wrapText="1"/>
    </xf>
    <xf numFmtId="8" fontId="0" fillId="8" borderId="11" xfId="1" applyNumberFormat="1" applyFont="1" applyFill="1" applyBorder="1" applyAlignment="1">
      <alignment horizontal="center" vertical="center" wrapText="1"/>
    </xf>
    <xf numFmtId="44" fontId="0" fillId="8" borderId="11" xfId="1" applyFont="1" applyFill="1" applyBorder="1" applyAlignment="1">
      <alignment horizontal="center" vertical="center" wrapText="1"/>
    </xf>
    <xf numFmtId="44" fontId="0" fillId="8" borderId="15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14" fontId="0" fillId="4" borderId="22" xfId="0" applyNumberFormat="1" applyFill="1" applyBorder="1" applyAlignment="1">
      <alignment horizontal="center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14" fontId="0" fillId="4" borderId="14" xfId="0" applyNumberFormat="1" applyFill="1" applyBorder="1" applyAlignment="1">
      <alignment horizontal="center" vertical="center" wrapText="1"/>
    </xf>
    <xf numFmtId="14" fontId="5" fillId="5" borderId="8" xfId="0" applyNumberFormat="1" applyFont="1" applyFill="1" applyBorder="1" applyAlignment="1">
      <alignment horizontal="center" vertical="center" wrapText="1"/>
    </xf>
    <xf numFmtId="14" fontId="5" fillId="5" borderId="11" xfId="0" applyNumberFormat="1" applyFont="1" applyFill="1" applyBorder="1" applyAlignment="1">
      <alignment horizontal="center" vertical="center" wrapText="1"/>
    </xf>
    <xf numFmtId="14" fontId="5" fillId="5" borderId="15" xfId="0" applyNumberFormat="1" applyFont="1" applyFill="1" applyBorder="1" applyAlignment="1">
      <alignment horizontal="center" vertical="center" wrapText="1"/>
    </xf>
    <xf numFmtId="14" fontId="5" fillId="8" borderId="11" xfId="0" applyNumberFormat="1" applyFont="1" applyFill="1" applyBorder="1" applyAlignment="1">
      <alignment horizontal="center" vertical="center" wrapText="1"/>
    </xf>
    <xf numFmtId="14" fontId="5" fillId="8" borderId="15" xfId="0" applyNumberFormat="1" applyFont="1" applyFill="1" applyBorder="1" applyAlignment="1">
      <alignment horizontal="center" vertical="center" wrapText="1"/>
    </xf>
    <xf numFmtId="14" fontId="0" fillId="8" borderId="8" xfId="0" applyNumberFormat="1" applyFill="1" applyBorder="1" applyAlignment="1">
      <alignment horizontal="center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0" fillId="8" borderId="15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11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0" fillId="8" borderId="11" xfId="1" applyNumberFormat="1" applyFont="1" applyFill="1" applyBorder="1" applyAlignment="1">
      <alignment horizontal="center" vertical="center" wrapText="1"/>
    </xf>
    <xf numFmtId="164" fontId="0" fillId="8" borderId="15" xfId="1" applyNumberFormat="1" applyFont="1" applyFill="1" applyBorder="1" applyAlignment="1">
      <alignment horizontal="center" vertical="center" wrapText="1"/>
    </xf>
    <xf numFmtId="164" fontId="0" fillId="8" borderId="8" xfId="1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0" fillId="4" borderId="21" xfId="1" applyNumberFormat="1" applyFont="1" applyFill="1" applyBorder="1" applyAlignment="1">
      <alignment horizontal="center" vertical="center" wrapText="1"/>
    </xf>
    <xf numFmtId="164" fontId="0" fillId="4" borderId="24" xfId="1" applyNumberFormat="1" applyFont="1" applyFill="1" applyBorder="1" applyAlignment="1">
      <alignment horizontal="center" vertical="center" wrapText="1"/>
    </xf>
    <xf numFmtId="164" fontId="0" fillId="4" borderId="13" xfId="1" applyNumberFormat="1" applyFont="1" applyFill="1" applyBorder="1" applyAlignment="1">
      <alignment horizontal="center" vertical="center" wrapText="1"/>
    </xf>
    <xf numFmtId="164" fontId="0" fillId="5" borderId="18" xfId="0" applyNumberFormat="1" applyFill="1" applyBorder="1" applyAlignment="1">
      <alignment horizontal="center" vertical="center" wrapText="1"/>
    </xf>
    <xf numFmtId="164" fontId="0" fillId="5" borderId="9" xfId="1" applyNumberFormat="1" applyFont="1" applyFill="1" applyBorder="1" applyAlignment="1">
      <alignment horizontal="center" vertical="center" wrapText="1"/>
    </xf>
    <xf numFmtId="44" fontId="0" fillId="5" borderId="20" xfId="1" applyFont="1" applyFill="1" applyBorder="1" applyAlignment="1">
      <alignment horizontal="center" vertical="center" wrapText="1"/>
    </xf>
    <xf numFmtId="8" fontId="0" fillId="8" borderId="19" xfId="1" applyNumberFormat="1" applyFont="1" applyFill="1" applyBorder="1" applyAlignment="1">
      <alignment horizontal="center" vertical="center" wrapText="1"/>
    </xf>
    <xf numFmtId="8" fontId="0" fillId="8" borderId="7" xfId="1" applyNumberFormat="1" applyFont="1" applyFill="1" applyBorder="1" applyAlignment="1">
      <alignment horizontal="center" vertical="center" wrapText="1"/>
    </xf>
    <xf numFmtId="8" fontId="0" fillId="8" borderId="1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14" fontId="0" fillId="5" borderId="19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14" fontId="2" fillId="5" borderId="9" xfId="0" applyNumberFormat="1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 wrapText="1"/>
    </xf>
    <xf numFmtId="14" fontId="0" fillId="5" borderId="9" xfId="0" applyNumberFormat="1" applyFill="1" applyBorder="1" applyAlignment="1">
      <alignment horizontal="center" vertical="center" wrapText="1"/>
    </xf>
    <xf numFmtId="14" fontId="2" fillId="5" borderId="14" xfId="0" applyNumberFormat="1" applyFont="1" applyFill="1" applyBorder="1" applyAlignment="1">
      <alignment horizontal="center" vertical="center" wrapText="1"/>
    </xf>
    <xf numFmtId="14" fontId="0" fillId="8" borderId="19" xfId="0" applyNumberFormat="1" applyFill="1" applyBorder="1" applyAlignment="1">
      <alignment horizontal="center" vertical="center" wrapText="1"/>
    </xf>
    <xf numFmtId="14" fontId="0" fillId="8" borderId="9" xfId="0" applyNumberFormat="1" applyFill="1" applyBorder="1" applyAlignment="1">
      <alignment horizontal="center" vertical="center" wrapText="1"/>
    </xf>
    <xf numFmtId="164" fontId="2" fillId="8" borderId="19" xfId="0" applyNumberFormat="1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9" borderId="3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 wrapText="1"/>
    </xf>
    <xf numFmtId="49" fontId="2" fillId="7" borderId="27" xfId="0" applyNumberFormat="1" applyFon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 wrapText="1"/>
    </xf>
    <xf numFmtId="49" fontId="0" fillId="7" borderId="29" xfId="0" applyNumberForma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44" fontId="0" fillId="4" borderId="25" xfId="1" applyFont="1" applyFill="1" applyBorder="1" applyAlignment="1">
      <alignment horizontal="center" vertical="center" wrapText="1"/>
    </xf>
    <xf numFmtId="44" fontId="0" fillId="4" borderId="26" xfId="1" applyFont="1" applyFill="1" applyBorder="1" applyAlignment="1">
      <alignment horizontal="center" vertical="center" wrapText="1"/>
    </xf>
    <xf numFmtId="44" fontId="0" fillId="4" borderId="9" xfId="1" applyFont="1" applyFill="1" applyBorder="1" applyAlignment="1">
      <alignment horizontal="center" vertical="center" wrapText="1"/>
    </xf>
    <xf numFmtId="44" fontId="0" fillId="4" borderId="32" xfId="1" applyFont="1" applyFill="1" applyBorder="1" applyAlignment="1">
      <alignment horizontal="center" vertical="center" wrapText="1"/>
    </xf>
    <xf numFmtId="8" fontId="0" fillId="7" borderId="19" xfId="1" applyNumberFormat="1" applyFont="1" applyFill="1" applyBorder="1" applyAlignment="1">
      <alignment horizontal="center" vertical="center" wrapText="1"/>
    </xf>
    <xf numFmtId="8" fontId="0" fillId="7" borderId="7" xfId="1" applyNumberFormat="1" applyFont="1" applyFill="1" applyBorder="1" applyAlignment="1">
      <alignment horizontal="center" vertical="center" wrapText="1"/>
    </xf>
    <xf numFmtId="8" fontId="0" fillId="7" borderId="14" xfId="1" applyNumberFormat="1" applyFont="1" applyFill="1" applyBorder="1" applyAlignment="1">
      <alignment horizontal="center" vertical="center" wrapText="1"/>
    </xf>
    <xf numFmtId="8" fontId="0" fillId="7" borderId="0" xfId="1" applyNumberFormat="1" applyFont="1" applyFill="1" applyAlignment="1">
      <alignment horizontal="center" vertical="center" wrapText="1"/>
    </xf>
    <xf numFmtId="44" fontId="0" fillId="7" borderId="26" xfId="1" applyFont="1" applyFill="1" applyBorder="1" applyAlignment="1">
      <alignment horizontal="center" vertical="center" wrapText="1"/>
    </xf>
    <xf numFmtId="8" fontId="0" fillId="7" borderId="9" xfId="1" applyNumberFormat="1" applyFont="1" applyFill="1" applyBorder="1" applyAlignment="1">
      <alignment horizontal="center" vertical="center" wrapText="1"/>
    </xf>
    <xf numFmtId="44" fontId="0" fillId="7" borderId="19" xfId="1" applyFont="1" applyFill="1" applyBorder="1" applyAlignment="1">
      <alignment horizontal="center" vertical="center" wrapText="1"/>
    </xf>
    <xf numFmtId="8" fontId="0" fillId="7" borderId="25" xfId="1" applyNumberFormat="1" applyFont="1" applyFill="1" applyBorder="1" applyAlignment="1">
      <alignment horizontal="center" vertical="center" wrapText="1"/>
    </xf>
    <xf numFmtId="8" fontId="0" fillId="7" borderId="26" xfId="1" applyNumberFormat="1" applyFont="1" applyFill="1" applyBorder="1" applyAlignment="1">
      <alignment horizontal="center" vertical="center" wrapText="1"/>
    </xf>
    <xf numFmtId="44" fontId="0" fillId="7" borderId="9" xfId="1" applyFont="1" applyFill="1" applyBorder="1" applyAlignment="1">
      <alignment horizontal="center" vertical="center" wrapText="1"/>
    </xf>
    <xf numFmtId="44" fontId="0" fillId="7" borderId="25" xfId="1" applyFont="1" applyFill="1" applyBorder="1" applyAlignment="1">
      <alignment horizontal="center" vertical="center" wrapText="1"/>
    </xf>
    <xf numFmtId="44" fontId="0" fillId="7" borderId="11" xfId="1" applyFont="1" applyFill="1" applyBorder="1" applyAlignment="1">
      <alignment horizontal="center" vertical="center" wrapText="1"/>
    </xf>
    <xf numFmtId="8" fontId="0" fillId="8" borderId="25" xfId="1" applyNumberFormat="1" applyFont="1" applyFill="1" applyBorder="1" applyAlignment="1">
      <alignment horizontal="center" vertical="center" wrapText="1"/>
    </xf>
    <xf numFmtId="8" fontId="0" fillId="8" borderId="26" xfId="1" applyNumberFormat="1" applyFont="1" applyFill="1" applyBorder="1" applyAlignment="1">
      <alignment horizontal="center" vertical="center" wrapText="1"/>
    </xf>
    <xf numFmtId="44" fontId="0" fillId="8" borderId="26" xfId="1" applyFont="1" applyFill="1" applyBorder="1" applyAlignment="1">
      <alignment horizontal="center" vertical="center" wrapText="1"/>
    </xf>
    <xf numFmtId="8" fontId="0" fillId="8" borderId="9" xfId="1" applyNumberFormat="1" applyFont="1" applyFill="1" applyBorder="1" applyAlignment="1">
      <alignment horizontal="center" vertical="center" wrapText="1"/>
    </xf>
    <xf numFmtId="1" fontId="0" fillId="0" borderId="0" xfId="1" applyNumberFormat="1" applyFont="1" applyFill="1" applyAlignment="1">
      <alignment horizontal="center" vertical="center" wrapText="1"/>
    </xf>
    <xf numFmtId="8" fontId="0" fillId="0" borderId="0" xfId="1" applyNumberFormat="1" applyFont="1" applyAlignment="1">
      <alignment horizontal="center" vertical="center" wrapText="1"/>
    </xf>
    <xf numFmtId="44" fontId="0" fillId="4" borderId="21" xfId="0" applyNumberFormat="1" applyFill="1" applyBorder="1" applyAlignment="1">
      <alignment horizontal="center" vertical="center" wrapText="1"/>
    </xf>
    <xf numFmtId="8" fontId="0" fillId="4" borderId="24" xfId="0" applyNumberFormat="1" applyFill="1" applyBorder="1" applyAlignment="1">
      <alignment horizontal="center" vertical="center" wrapText="1"/>
    </xf>
    <xf numFmtId="8" fontId="0" fillId="4" borderId="13" xfId="0" applyNumberFormat="1" applyFill="1" applyBorder="1" applyAlignment="1">
      <alignment horizontal="center" vertical="center" wrapText="1"/>
    </xf>
    <xf numFmtId="8" fontId="0" fillId="7" borderId="8" xfId="1" applyNumberFormat="1" applyFont="1" applyFill="1" applyBorder="1" applyAlignment="1">
      <alignment horizontal="center" vertical="center" wrapText="1"/>
    </xf>
    <xf numFmtId="44" fontId="0" fillId="7" borderId="11" xfId="1" applyFont="1" applyFill="1" applyBorder="1" applyAlignment="1">
      <alignment horizontal="center" vertical="center" wrapText="1"/>
    </xf>
    <xf numFmtId="44" fontId="0" fillId="7" borderId="15" xfId="1" applyFont="1" applyFill="1" applyBorder="1" applyAlignment="1">
      <alignment horizontal="center" vertical="center" wrapText="1"/>
    </xf>
    <xf numFmtId="8" fontId="0" fillId="7" borderId="8" xfId="0" applyNumberFormat="1" applyFill="1" applyBorder="1" applyAlignment="1">
      <alignment horizontal="center" vertical="center" wrapText="1"/>
    </xf>
    <xf numFmtId="8" fontId="0" fillId="7" borderId="11" xfId="0" applyNumberFormat="1" applyFill="1" applyBorder="1" applyAlignment="1">
      <alignment horizontal="center" vertical="center" wrapText="1"/>
    </xf>
    <xf numFmtId="8" fontId="0" fillId="7" borderId="15" xfId="0" applyNumberFormat="1" applyFill="1" applyBorder="1" applyAlignment="1">
      <alignment horizontal="center" vertical="center" wrapText="1"/>
    </xf>
    <xf numFmtId="44" fontId="0" fillId="7" borderId="8" xfId="0" applyNumberFormat="1" applyFill="1" applyBorder="1" applyAlignment="1">
      <alignment horizontal="center" vertical="center" wrapText="1"/>
    </xf>
    <xf numFmtId="44" fontId="0" fillId="7" borderId="11" xfId="0" applyNumberFormat="1" applyFill="1" applyBorder="1" applyAlignment="1">
      <alignment horizontal="center" vertical="center" wrapText="1"/>
    </xf>
    <xf numFmtId="44" fontId="0" fillId="7" borderId="15" xfId="0" applyNumberFormat="1" applyFill="1" applyBorder="1" applyAlignment="1">
      <alignment horizontal="center" vertical="center" wrapText="1"/>
    </xf>
    <xf numFmtId="8" fontId="0" fillId="8" borderId="8" xfId="1" applyNumberFormat="1" applyFont="1" applyFill="1" applyBorder="1" applyAlignment="1">
      <alignment horizontal="center" vertical="center" wrapText="1"/>
    </xf>
    <xf numFmtId="8" fontId="0" fillId="8" borderId="8" xfId="0" applyNumberFormat="1" applyFill="1" applyBorder="1" applyAlignment="1">
      <alignment horizontal="center" vertical="center" wrapText="1"/>
    </xf>
    <xf numFmtId="8" fontId="0" fillId="8" borderId="11" xfId="0" applyNumberFormat="1" applyFill="1" applyBorder="1" applyAlignment="1">
      <alignment horizontal="center" vertical="center" wrapText="1"/>
    </xf>
    <xf numFmtId="8" fontId="0" fillId="8" borderId="15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5" fillId="7" borderId="8" xfId="0" applyNumberFormat="1" applyFont="1" applyFill="1" applyBorder="1" applyAlignment="1">
      <alignment horizontal="center" vertical="center" wrapText="1"/>
    </xf>
    <xf numFmtId="14" fontId="5" fillId="7" borderId="11" xfId="0" applyNumberFormat="1" applyFont="1" applyFill="1" applyBorder="1" applyAlignment="1">
      <alignment horizontal="center" vertical="center" wrapText="1"/>
    </xf>
    <xf numFmtId="14" fontId="5" fillId="7" borderId="15" xfId="0" applyNumberFormat="1" applyFont="1" applyFill="1" applyBorder="1" applyAlignment="1">
      <alignment horizontal="center" vertical="center" wrapText="1"/>
    </xf>
    <xf numFmtId="14" fontId="0" fillId="7" borderId="8" xfId="0" applyNumberFormat="1" applyFill="1" applyBorder="1" applyAlignment="1">
      <alignment horizontal="center" vertical="center" wrapText="1"/>
    </xf>
    <xf numFmtId="14" fontId="0" fillId="7" borderId="11" xfId="0" applyNumberFormat="1" applyFill="1" applyBorder="1" applyAlignment="1">
      <alignment horizontal="center" vertical="center" wrapText="1"/>
    </xf>
    <xf numFmtId="14" fontId="0" fillId="7" borderId="15" xfId="0" applyNumberFormat="1" applyFill="1" applyBorder="1" applyAlignment="1">
      <alignment horizontal="center" vertical="center" wrapText="1"/>
    </xf>
    <xf numFmtId="8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4" borderId="30" xfId="1" applyFont="1" applyFill="1" applyBorder="1" applyAlignment="1">
      <alignment horizontal="center" vertical="center" wrapText="1"/>
    </xf>
    <xf numFmtId="44" fontId="0" fillId="4" borderId="31" xfId="1" applyFont="1" applyFill="1" applyBorder="1" applyAlignment="1">
      <alignment horizontal="center" vertical="center" wrapText="1"/>
    </xf>
    <xf numFmtId="44" fontId="0" fillId="4" borderId="32" xfId="1" applyFont="1" applyFill="1" applyBorder="1" applyAlignment="1">
      <alignment horizontal="center" vertical="center" wrapText="1"/>
    </xf>
    <xf numFmtId="164" fontId="0" fillId="7" borderId="8" xfId="1" applyNumberFormat="1" applyFont="1" applyFill="1" applyBorder="1" applyAlignment="1">
      <alignment horizontal="center" vertical="center" wrapText="1"/>
    </xf>
    <xf numFmtId="164" fontId="0" fillId="7" borderId="11" xfId="1" applyNumberFormat="1" applyFont="1" applyFill="1" applyBorder="1" applyAlignment="1">
      <alignment horizontal="center" vertical="center" wrapText="1"/>
    </xf>
    <xf numFmtId="164" fontId="0" fillId="7" borderId="15" xfId="1" applyNumberFormat="1" applyFont="1" applyFill="1" applyBorder="1" applyAlignment="1">
      <alignment horizontal="center" vertical="center" wrapText="1"/>
    </xf>
    <xf numFmtId="44" fontId="0" fillId="7" borderId="8" xfId="1" applyFont="1" applyFill="1" applyBorder="1" applyAlignment="1">
      <alignment horizontal="center" vertical="center" wrapText="1"/>
    </xf>
    <xf numFmtId="164" fontId="0" fillId="7" borderId="18" xfId="0" applyNumberForma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44" fontId="0" fillId="7" borderId="20" xfId="1" applyFont="1" applyFill="1" applyBorder="1" applyAlignment="1">
      <alignment horizontal="center" vertical="center" wrapText="1"/>
    </xf>
    <xf numFmtId="164" fontId="0" fillId="7" borderId="23" xfId="1" applyNumberFormat="1" applyFont="1" applyFill="1" applyBorder="1" applyAlignment="1">
      <alignment horizontal="center" vertical="center" wrapText="1"/>
    </xf>
    <xf numFmtId="164" fontId="0" fillId="7" borderId="20" xfId="1" applyNumberFormat="1" applyFont="1" applyFill="1" applyBorder="1" applyAlignment="1">
      <alignment horizontal="center" vertical="center" wrapText="1"/>
    </xf>
    <xf numFmtId="164" fontId="0" fillId="7" borderId="18" xfId="1" applyNumberFormat="1" applyFont="1" applyFill="1" applyBorder="1" applyAlignment="1">
      <alignment horizontal="center" vertical="center" wrapText="1"/>
    </xf>
    <xf numFmtId="164" fontId="0" fillId="7" borderId="33" xfId="1" applyNumberFormat="1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14" fontId="0" fillId="7" borderId="19" xfId="0" applyNumberFormat="1" applyFill="1" applyBorder="1" applyAlignment="1">
      <alignment horizontal="center" vertical="center" wrapText="1"/>
    </xf>
    <xf numFmtId="164" fontId="0" fillId="7" borderId="19" xfId="0" applyNumberFormat="1" applyFill="1" applyBorder="1" applyAlignment="1">
      <alignment horizontal="center" vertical="center" wrapText="1"/>
    </xf>
    <xf numFmtId="14" fontId="2" fillId="7" borderId="9" xfId="0" applyNumberFormat="1" applyFont="1" applyFill="1" applyBorder="1" applyAlignment="1">
      <alignment horizontal="center" vertical="center" wrapText="1"/>
    </xf>
    <xf numFmtId="14" fontId="0" fillId="7" borderId="9" xfId="0" applyNumberFormat="1" applyFill="1" applyBorder="1" applyAlignment="1">
      <alignment horizontal="center" vertical="center" wrapText="1"/>
    </xf>
    <xf numFmtId="14" fontId="2" fillId="7" borderId="14" xfId="0" applyNumberFormat="1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164" fontId="0" fillId="7" borderId="9" xfId="0" applyNumberFormat="1" applyFill="1" applyBorder="1" applyAlignment="1">
      <alignment horizontal="center" vertical="center" wrapText="1"/>
    </xf>
    <xf numFmtId="0" fontId="3" fillId="11" borderId="0" xfId="0" applyFont="1" applyFill="1" applyBorder="1"/>
    <xf numFmtId="0" fontId="2" fillId="0" borderId="0" xfId="0" applyFont="1" applyFill="1"/>
    <xf numFmtId="0" fontId="0" fillId="0" borderId="0" xfId="0" applyFill="1"/>
    <xf numFmtId="0" fontId="12" fillId="4" borderId="30" xfId="0" applyFont="1" applyFill="1" applyBorder="1" applyAlignment="1">
      <alignment horizontal="left" vertical="center"/>
    </xf>
    <xf numFmtId="0" fontId="2" fillId="4" borderId="31" xfId="0" applyFont="1" applyFill="1" applyBorder="1"/>
    <xf numFmtId="164" fontId="2" fillId="9" borderId="19" xfId="0" applyNumberFormat="1" applyFont="1" applyFill="1" applyBorder="1" applyAlignment="1">
      <alignment vertical="center"/>
    </xf>
    <xf numFmtId="164" fontId="2" fillId="9" borderId="9" xfId="0" applyNumberFormat="1" applyFont="1" applyFill="1" applyBorder="1" applyAlignment="1">
      <alignment vertical="center"/>
    </xf>
    <xf numFmtId="164" fontId="2" fillId="9" borderId="19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3" fillId="8" borderId="6" xfId="0" applyFont="1" applyFill="1" applyBorder="1" applyAlignment="1">
      <alignment horizontal="left" vertical="center"/>
    </xf>
    <xf numFmtId="0" fontId="0" fillId="8" borderId="8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164" fontId="1" fillId="8" borderId="11" xfId="1" applyNumberFormat="1" applyFont="1" applyFill="1" applyBorder="1" applyAlignment="1">
      <alignment horizontal="center" vertical="center"/>
    </xf>
    <xf numFmtId="164" fontId="1" fillId="8" borderId="15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2" fillId="8" borderId="6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/>
    </xf>
    <xf numFmtId="0" fontId="15" fillId="12" borderId="38" xfId="0" applyFont="1" applyFill="1" applyBorder="1" applyAlignment="1">
      <alignment horizontal="center" vertical="center"/>
    </xf>
    <xf numFmtId="0" fontId="16" fillId="12" borderId="26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14" fillId="12" borderId="38" xfId="0" applyFont="1" applyFill="1" applyBorder="1" applyAlignment="1">
      <alignment horizontal="center" vertical="center"/>
    </xf>
    <xf numFmtId="44" fontId="1" fillId="4" borderId="30" xfId="1" applyFont="1" applyFill="1" applyBorder="1" applyAlignment="1">
      <alignment horizontal="center" vertical="center" wrapText="1"/>
    </xf>
    <xf numFmtId="44" fontId="1" fillId="4" borderId="31" xfId="1" applyFont="1" applyFill="1" applyBorder="1" applyAlignment="1">
      <alignment horizontal="center" vertical="center" wrapText="1"/>
    </xf>
    <xf numFmtId="44" fontId="1" fillId="4" borderId="32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opLeftCell="A16" zoomScaleNormal="100" workbookViewId="0">
      <selection activeCell="F10" sqref="F10:F14"/>
    </sheetView>
  </sheetViews>
  <sheetFormatPr baseColWidth="10" defaultRowHeight="14.4" x14ac:dyDescent="0.3"/>
  <cols>
    <col min="1" max="1" width="12" style="229" bestFit="1" customWidth="1"/>
    <col min="2" max="2" width="42.44140625" style="251" customWidth="1"/>
    <col min="3" max="3" width="32.44140625" style="251" bestFit="1" customWidth="1"/>
    <col min="4" max="4" width="22.44140625" style="297" bestFit="1" customWidth="1"/>
    <col min="5" max="5" width="22.33203125" style="251" bestFit="1" customWidth="1"/>
    <col min="6" max="6" width="27.5546875" style="286" bestFit="1" customWidth="1"/>
    <col min="7" max="7" width="20.109375" style="251" customWidth="1"/>
    <col min="8" max="8" width="11.6640625" style="426" customWidth="1"/>
    <col min="9" max="9" width="16" style="251" customWidth="1"/>
    <col min="10" max="10" width="19.33203125" style="251" customWidth="1"/>
    <col min="11" max="11" width="22.44140625" style="251" customWidth="1"/>
    <col min="13" max="13" width="17.6640625" customWidth="1"/>
  </cols>
  <sheetData>
    <row r="1" spans="1:13" ht="63.6" customHeight="1" x14ac:dyDescent="0.3">
      <c r="D1" s="474" t="s">
        <v>104</v>
      </c>
      <c r="E1" s="477"/>
      <c r="F1" s="18"/>
      <c r="G1" s="168"/>
      <c r="H1" s="168"/>
      <c r="I1" s="168"/>
    </row>
    <row r="2" spans="1:13" ht="32.25" customHeight="1" x14ac:dyDescent="0.3">
      <c r="D2" s="169" t="s">
        <v>9</v>
      </c>
      <c r="E2" s="169"/>
      <c r="F2" s="18"/>
      <c r="G2" s="169"/>
      <c r="H2" s="170"/>
      <c r="I2" s="170"/>
      <c r="J2" s="418"/>
      <c r="L2" s="2"/>
    </row>
    <row r="3" spans="1:13" ht="15" thickBot="1" x14ac:dyDescent="0.35">
      <c r="H3" s="251"/>
    </row>
    <row r="4" spans="1:13" ht="15" thickBot="1" x14ac:dyDescent="0.35">
      <c r="A4" s="231" t="s">
        <v>0</v>
      </c>
      <c r="B4" s="252" t="s">
        <v>10</v>
      </c>
      <c r="C4" s="265" t="s">
        <v>1</v>
      </c>
      <c r="D4" s="298" t="s">
        <v>2</v>
      </c>
      <c r="E4" s="310" t="s">
        <v>3</v>
      </c>
      <c r="F4" s="17" t="s">
        <v>14</v>
      </c>
      <c r="G4" s="310" t="s">
        <v>4</v>
      </c>
      <c r="H4" s="310" t="s">
        <v>5</v>
      </c>
      <c r="I4" s="310" t="s">
        <v>6</v>
      </c>
      <c r="J4" s="335" t="s">
        <v>7</v>
      </c>
      <c r="K4" s="335" t="s">
        <v>8</v>
      </c>
    </row>
    <row r="5" spans="1:13" x14ac:dyDescent="0.3">
      <c r="A5" s="232" t="s">
        <v>17</v>
      </c>
      <c r="B5" s="470" t="s">
        <v>105</v>
      </c>
      <c r="C5" s="266" t="s">
        <v>11</v>
      </c>
      <c r="D5" s="380">
        <v>8422.65</v>
      </c>
      <c r="E5" s="402">
        <f>SUM(D5:D9)</f>
        <v>14769.44</v>
      </c>
      <c r="F5" s="130">
        <f>E5*1.21</f>
        <v>17871.022400000002</v>
      </c>
      <c r="G5" s="208"/>
      <c r="H5" s="316"/>
      <c r="I5" s="427">
        <f>SUM(J5:J9)*1.21</f>
        <v>17871.022400000002</v>
      </c>
      <c r="J5" s="336">
        <v>8422.65</v>
      </c>
      <c r="K5" s="347"/>
    </row>
    <row r="6" spans="1:13" x14ac:dyDescent="0.3">
      <c r="A6" s="233"/>
      <c r="B6" s="254"/>
      <c r="C6" s="267" t="s">
        <v>12</v>
      </c>
      <c r="D6" s="381">
        <v>4978.75</v>
      </c>
      <c r="E6" s="403"/>
      <c r="F6" s="131"/>
      <c r="G6" s="209"/>
      <c r="H6" s="317"/>
      <c r="I6" s="428"/>
      <c r="J6" s="337">
        <v>4978.75</v>
      </c>
      <c r="K6" s="348"/>
      <c r="L6" s="4"/>
    </row>
    <row r="7" spans="1:13" x14ac:dyDescent="0.3">
      <c r="A7" s="233"/>
      <c r="B7" s="254"/>
      <c r="C7" s="267" t="s">
        <v>13</v>
      </c>
      <c r="D7" s="381">
        <v>1100</v>
      </c>
      <c r="E7" s="403"/>
      <c r="F7" s="131"/>
      <c r="G7" s="209"/>
      <c r="H7" s="317"/>
      <c r="I7" s="428"/>
      <c r="J7" s="337">
        <v>1100</v>
      </c>
      <c r="K7" s="348"/>
      <c r="L7" s="4"/>
    </row>
    <row r="8" spans="1:13" x14ac:dyDescent="0.3">
      <c r="A8" s="233"/>
      <c r="B8" s="254"/>
      <c r="C8" s="267" t="s">
        <v>15</v>
      </c>
      <c r="D8" s="382">
        <v>268.02999999999997</v>
      </c>
      <c r="E8" s="403"/>
      <c r="F8" s="131"/>
      <c r="G8" s="209"/>
      <c r="H8" s="317"/>
      <c r="I8" s="428"/>
      <c r="J8" s="337">
        <v>268.02999999999997</v>
      </c>
      <c r="K8" s="348"/>
    </row>
    <row r="9" spans="1:13" ht="15" thickBot="1" x14ac:dyDescent="0.35">
      <c r="A9" s="234"/>
      <c r="B9" s="255"/>
      <c r="C9" s="268" t="s">
        <v>16</v>
      </c>
      <c r="D9" s="383">
        <v>0.01</v>
      </c>
      <c r="E9" s="404"/>
      <c r="F9" s="132"/>
      <c r="G9" s="210"/>
      <c r="H9" s="318"/>
      <c r="I9" s="429"/>
      <c r="J9" s="338">
        <v>0.01</v>
      </c>
      <c r="K9" s="441" t="s">
        <v>93</v>
      </c>
    </row>
    <row r="10" spans="1:13" x14ac:dyDescent="0.3">
      <c r="A10" s="363" t="s">
        <v>18</v>
      </c>
      <c r="B10" s="369" t="s">
        <v>28</v>
      </c>
      <c r="C10" s="375" t="s">
        <v>11</v>
      </c>
      <c r="D10" s="384">
        <v>7333.15</v>
      </c>
      <c r="E10" s="405">
        <f>SUM(D10:D14)</f>
        <v>13658.15</v>
      </c>
      <c r="F10" s="124">
        <f>E10*1.21</f>
        <v>16526.361499999999</v>
      </c>
      <c r="G10" s="202" t="s">
        <v>30</v>
      </c>
      <c r="H10" s="419">
        <v>45351</v>
      </c>
      <c r="I10" s="430">
        <f>SUM(J10:J14)*1.21</f>
        <v>13737.0695</v>
      </c>
      <c r="J10" s="434">
        <v>5073.1499999999996</v>
      </c>
      <c r="K10" s="442"/>
      <c r="M10" s="4"/>
    </row>
    <row r="11" spans="1:13" x14ac:dyDescent="0.3">
      <c r="A11" s="364"/>
      <c r="B11" s="370"/>
      <c r="C11" s="375" t="s">
        <v>12</v>
      </c>
      <c r="D11" s="385">
        <v>4978.75</v>
      </c>
      <c r="E11" s="406"/>
      <c r="F11" s="125"/>
      <c r="G11" s="203"/>
      <c r="H11" s="420"/>
      <c r="I11" s="431"/>
      <c r="J11" s="435">
        <v>4978.75</v>
      </c>
      <c r="K11" s="442"/>
    </row>
    <row r="12" spans="1:13" x14ac:dyDescent="0.3">
      <c r="A12" s="364"/>
      <c r="B12" s="370"/>
      <c r="C12" s="375" t="s">
        <v>13</v>
      </c>
      <c r="D12" s="385">
        <v>1100</v>
      </c>
      <c r="E12" s="406"/>
      <c r="F12" s="125"/>
      <c r="G12" s="203"/>
      <c r="H12" s="420"/>
      <c r="I12" s="431"/>
      <c r="J12" s="435">
        <v>1100</v>
      </c>
      <c r="K12" s="450"/>
    </row>
    <row r="13" spans="1:13" x14ac:dyDescent="0.3">
      <c r="A13" s="364"/>
      <c r="B13" s="370"/>
      <c r="C13" s="375" t="s">
        <v>15</v>
      </c>
      <c r="D13" s="385">
        <v>246.24</v>
      </c>
      <c r="E13" s="406"/>
      <c r="F13" s="125"/>
      <c r="G13" s="203"/>
      <c r="H13" s="420"/>
      <c r="I13" s="431"/>
      <c r="J13" s="435">
        <v>201.04</v>
      </c>
      <c r="K13" s="450"/>
      <c r="M13" s="4"/>
    </row>
    <row r="14" spans="1:13" ht="15" thickBot="1" x14ac:dyDescent="0.35">
      <c r="A14" s="365"/>
      <c r="B14" s="371"/>
      <c r="C14" s="376" t="s">
        <v>16</v>
      </c>
      <c r="D14" s="386">
        <v>0.01</v>
      </c>
      <c r="E14" s="407"/>
      <c r="F14" s="126"/>
      <c r="G14" s="204"/>
      <c r="H14" s="421"/>
      <c r="I14" s="432"/>
      <c r="J14" s="436">
        <v>0.01</v>
      </c>
      <c r="K14" s="444" t="s">
        <v>94</v>
      </c>
    </row>
    <row r="15" spans="1:13" x14ac:dyDescent="0.3">
      <c r="A15" s="366" t="s">
        <v>19</v>
      </c>
      <c r="B15" s="369" t="s">
        <v>29</v>
      </c>
      <c r="C15" s="375" t="s">
        <v>11</v>
      </c>
      <c r="D15" s="384">
        <v>6682.15</v>
      </c>
      <c r="E15" s="405">
        <f>SUM(D15:D19)</f>
        <v>12994.13</v>
      </c>
      <c r="F15" s="124">
        <f>E15*1.21</f>
        <v>15722.897299999999</v>
      </c>
      <c r="G15" s="202" t="s">
        <v>33</v>
      </c>
      <c r="H15" s="419">
        <v>45406</v>
      </c>
      <c r="I15" s="430">
        <f>SUM(J15:J19)*1.21</f>
        <v>14167.8053</v>
      </c>
      <c r="J15" s="434">
        <v>5422.15</v>
      </c>
      <c r="K15" s="445"/>
    </row>
    <row r="16" spans="1:13" x14ac:dyDescent="0.3">
      <c r="A16" s="367"/>
      <c r="B16" s="370"/>
      <c r="C16" s="375" t="s">
        <v>12</v>
      </c>
      <c r="D16" s="385">
        <v>4978.75</v>
      </c>
      <c r="E16" s="406"/>
      <c r="F16" s="125"/>
      <c r="G16" s="203"/>
      <c r="H16" s="420"/>
      <c r="I16" s="431"/>
      <c r="J16" s="435">
        <v>4978.75</v>
      </c>
      <c r="K16" s="445"/>
      <c r="L16" s="4"/>
    </row>
    <row r="17" spans="1:12" x14ac:dyDescent="0.3">
      <c r="A17" s="367"/>
      <c r="B17" s="370"/>
      <c r="C17" s="375" t="s">
        <v>13</v>
      </c>
      <c r="D17" s="385">
        <v>1100</v>
      </c>
      <c r="E17" s="406"/>
      <c r="F17" s="125"/>
      <c r="G17" s="203"/>
      <c r="H17" s="420"/>
      <c r="I17" s="431"/>
      <c r="J17" s="435">
        <v>1100</v>
      </c>
      <c r="K17" s="443"/>
      <c r="L17" s="4"/>
    </row>
    <row r="18" spans="1:12" x14ac:dyDescent="0.3">
      <c r="A18" s="367"/>
      <c r="B18" s="370"/>
      <c r="C18" s="375" t="s">
        <v>15</v>
      </c>
      <c r="D18" s="385">
        <v>233.22</v>
      </c>
      <c r="E18" s="406"/>
      <c r="F18" s="125"/>
      <c r="G18" s="203"/>
      <c r="H18" s="420"/>
      <c r="I18" s="431"/>
      <c r="J18" s="435">
        <v>208.02</v>
      </c>
      <c r="K18" s="445"/>
    </row>
    <row r="19" spans="1:12" ht="15" thickBot="1" x14ac:dyDescent="0.35">
      <c r="A19" s="368"/>
      <c r="B19" s="371"/>
      <c r="C19" s="376" t="s">
        <v>16</v>
      </c>
      <c r="D19" s="386">
        <v>0.01</v>
      </c>
      <c r="E19" s="407"/>
      <c r="F19" s="126"/>
      <c r="G19" s="204"/>
      <c r="H19" s="421"/>
      <c r="I19" s="432"/>
      <c r="J19" s="436">
        <v>0.01</v>
      </c>
      <c r="K19" s="446" t="s">
        <v>95</v>
      </c>
    </row>
    <row r="20" spans="1:12" x14ac:dyDescent="0.3">
      <c r="A20" s="363" t="s">
        <v>21</v>
      </c>
      <c r="B20" s="471" t="s">
        <v>106</v>
      </c>
      <c r="C20" s="377" t="s">
        <v>11</v>
      </c>
      <c r="D20" s="387">
        <v>7162.65</v>
      </c>
      <c r="E20" s="405">
        <f>SUM(D20:D25)</f>
        <v>14157.44</v>
      </c>
      <c r="F20" s="124">
        <f>E20*1.21</f>
        <v>17130.502400000001</v>
      </c>
      <c r="G20" s="211" t="s">
        <v>32</v>
      </c>
      <c r="H20" s="422">
        <v>45411</v>
      </c>
      <c r="I20" s="430">
        <f>SUM(J20:J25)*1.21</f>
        <v>16433.857</v>
      </c>
      <c r="J20" s="437">
        <v>6598.2</v>
      </c>
      <c r="K20" s="442"/>
    </row>
    <row r="21" spans="1:12" x14ac:dyDescent="0.3">
      <c r="A21" s="364"/>
      <c r="B21" s="373"/>
      <c r="C21" s="378" t="s">
        <v>12</v>
      </c>
      <c r="D21" s="385">
        <v>4978.75</v>
      </c>
      <c r="E21" s="406"/>
      <c r="F21" s="125"/>
      <c r="G21" s="212"/>
      <c r="H21" s="423"/>
      <c r="I21" s="431"/>
      <c r="J21" s="435">
        <v>4978.75</v>
      </c>
      <c r="K21" s="447"/>
    </row>
    <row r="22" spans="1:12" x14ac:dyDescent="0.3">
      <c r="A22" s="364"/>
      <c r="B22" s="373"/>
      <c r="C22" s="379" t="s">
        <v>13</v>
      </c>
      <c r="D22" s="388">
        <v>1100</v>
      </c>
      <c r="E22" s="406"/>
      <c r="F22" s="125"/>
      <c r="G22" s="212"/>
      <c r="H22" s="423"/>
      <c r="I22" s="431"/>
      <c r="J22" s="435">
        <v>1100</v>
      </c>
      <c r="K22" s="443"/>
    </row>
    <row r="23" spans="1:12" x14ac:dyDescent="0.3">
      <c r="A23" s="364"/>
      <c r="B23" s="373"/>
      <c r="C23" s="379" t="s">
        <v>31</v>
      </c>
      <c r="D23" s="388">
        <v>660</v>
      </c>
      <c r="E23" s="406"/>
      <c r="F23" s="125"/>
      <c r="G23" s="212"/>
      <c r="H23" s="423"/>
      <c r="I23" s="431"/>
      <c r="J23" s="435">
        <v>660</v>
      </c>
      <c r="K23" s="450"/>
    </row>
    <row r="24" spans="1:12" x14ac:dyDescent="0.3">
      <c r="A24" s="364"/>
      <c r="B24" s="373"/>
      <c r="C24" s="379" t="s">
        <v>15</v>
      </c>
      <c r="D24" s="389">
        <v>256.02999999999997</v>
      </c>
      <c r="E24" s="406"/>
      <c r="F24" s="125"/>
      <c r="G24" s="212"/>
      <c r="H24" s="423"/>
      <c r="I24" s="431"/>
      <c r="J24" s="435">
        <v>244.74</v>
      </c>
      <c r="K24" s="450"/>
    </row>
    <row r="25" spans="1:12" ht="15" thickBot="1" x14ac:dyDescent="0.35">
      <c r="A25" s="365"/>
      <c r="B25" s="374"/>
      <c r="C25" s="376" t="s">
        <v>16</v>
      </c>
      <c r="D25" s="390">
        <v>0.01</v>
      </c>
      <c r="E25" s="407"/>
      <c r="F25" s="126"/>
      <c r="G25" s="213"/>
      <c r="H25" s="424"/>
      <c r="I25" s="432"/>
      <c r="J25" s="438">
        <v>0.01</v>
      </c>
      <c r="K25" s="448" t="s">
        <v>96</v>
      </c>
      <c r="L25" s="3"/>
    </row>
    <row r="26" spans="1:12" x14ac:dyDescent="0.3">
      <c r="A26" s="363" t="s">
        <v>20</v>
      </c>
      <c r="B26" s="471" t="s">
        <v>107</v>
      </c>
      <c r="C26" s="377" t="s">
        <v>11</v>
      </c>
      <c r="D26" s="391">
        <v>6111.65</v>
      </c>
      <c r="E26" s="408">
        <f>SUM(D26:D31)</f>
        <v>13085.42</v>
      </c>
      <c r="F26" s="124">
        <f>E26*1.21</f>
        <v>15833.358199999999</v>
      </c>
      <c r="G26" s="211" t="s">
        <v>34</v>
      </c>
      <c r="H26" s="422">
        <v>45440</v>
      </c>
      <c r="I26" s="433">
        <f>SUM(J26:J31)*1.21</f>
        <v>15833.358199999999</v>
      </c>
      <c r="J26" s="437">
        <v>6111.65</v>
      </c>
      <c r="K26" s="442"/>
      <c r="L26" s="3"/>
    </row>
    <row r="27" spans="1:12" x14ac:dyDescent="0.3">
      <c r="A27" s="364"/>
      <c r="B27" s="373"/>
      <c r="C27" s="378" t="s">
        <v>12</v>
      </c>
      <c r="D27" s="392">
        <v>4978.75</v>
      </c>
      <c r="E27" s="409"/>
      <c r="F27" s="125"/>
      <c r="G27" s="212"/>
      <c r="H27" s="423"/>
      <c r="I27" s="406"/>
      <c r="J27" s="435">
        <v>4978.75</v>
      </c>
      <c r="K27" s="447"/>
      <c r="L27" s="4"/>
    </row>
    <row r="28" spans="1:12" x14ac:dyDescent="0.3">
      <c r="A28" s="364"/>
      <c r="B28" s="373"/>
      <c r="C28" s="379" t="s">
        <v>31</v>
      </c>
      <c r="D28" s="392">
        <v>660</v>
      </c>
      <c r="E28" s="409"/>
      <c r="F28" s="125"/>
      <c r="G28" s="212"/>
      <c r="H28" s="423"/>
      <c r="I28" s="406"/>
      <c r="J28" s="435">
        <v>660</v>
      </c>
      <c r="K28" s="450"/>
      <c r="L28" s="4"/>
    </row>
    <row r="29" spans="1:12" x14ac:dyDescent="0.3">
      <c r="A29" s="364"/>
      <c r="B29" s="373"/>
      <c r="C29" s="379" t="s">
        <v>13</v>
      </c>
      <c r="D29" s="388">
        <v>1100</v>
      </c>
      <c r="E29" s="409"/>
      <c r="F29" s="125"/>
      <c r="G29" s="212"/>
      <c r="H29" s="423"/>
      <c r="I29" s="406"/>
      <c r="J29" s="435">
        <v>1100</v>
      </c>
      <c r="K29" s="451"/>
      <c r="L29" s="4"/>
    </row>
    <row r="30" spans="1:12" x14ac:dyDescent="0.3">
      <c r="A30" s="364"/>
      <c r="B30" s="373"/>
      <c r="C30" s="379" t="s">
        <v>15</v>
      </c>
      <c r="D30" s="393">
        <v>235.01</v>
      </c>
      <c r="E30" s="409"/>
      <c r="F30" s="125"/>
      <c r="G30" s="212"/>
      <c r="H30" s="423"/>
      <c r="I30" s="406"/>
      <c r="J30" s="435">
        <v>235.01</v>
      </c>
      <c r="K30" s="450"/>
    </row>
    <row r="31" spans="1:12" ht="15" thickBot="1" x14ac:dyDescent="0.35">
      <c r="A31" s="365"/>
      <c r="B31" s="374"/>
      <c r="C31" s="376" t="s">
        <v>16</v>
      </c>
      <c r="D31" s="390">
        <v>0.01</v>
      </c>
      <c r="E31" s="410"/>
      <c r="F31" s="126"/>
      <c r="G31" s="213"/>
      <c r="H31" s="424"/>
      <c r="I31" s="407"/>
      <c r="J31" s="438">
        <v>0.01</v>
      </c>
      <c r="K31" s="449" t="s">
        <v>97</v>
      </c>
    </row>
    <row r="32" spans="1:12" x14ac:dyDescent="0.3">
      <c r="A32" s="363" t="s">
        <v>22</v>
      </c>
      <c r="B32" s="471" t="s">
        <v>108</v>
      </c>
      <c r="C32" s="377" t="s">
        <v>11</v>
      </c>
      <c r="D32" s="391">
        <v>6073.15</v>
      </c>
      <c r="E32" s="408">
        <f>SUM(D32:D37)</f>
        <v>13046.15</v>
      </c>
      <c r="F32" s="124">
        <f>E32*1.21</f>
        <v>15785.841499999999</v>
      </c>
      <c r="G32" s="211" t="s">
        <v>35</v>
      </c>
      <c r="H32" s="422">
        <v>45467</v>
      </c>
      <c r="I32" s="433">
        <f>SUM(J32:J37)*1.21</f>
        <v>15785.841499999999</v>
      </c>
      <c r="J32" s="437">
        <v>6073.15</v>
      </c>
      <c r="K32" s="442"/>
    </row>
    <row r="33" spans="1:13" x14ac:dyDescent="0.3">
      <c r="A33" s="364"/>
      <c r="B33" s="373"/>
      <c r="C33" s="378" t="s">
        <v>12</v>
      </c>
      <c r="D33" s="392">
        <v>4978.75</v>
      </c>
      <c r="E33" s="409"/>
      <c r="F33" s="125"/>
      <c r="G33" s="212"/>
      <c r="H33" s="423"/>
      <c r="I33" s="406"/>
      <c r="J33" s="435">
        <v>4978.75</v>
      </c>
      <c r="K33" s="447"/>
    </row>
    <row r="34" spans="1:13" x14ac:dyDescent="0.3">
      <c r="A34" s="364"/>
      <c r="B34" s="373"/>
      <c r="C34" s="379" t="s">
        <v>31</v>
      </c>
      <c r="D34" s="392">
        <v>660</v>
      </c>
      <c r="E34" s="409"/>
      <c r="F34" s="125"/>
      <c r="G34" s="212"/>
      <c r="H34" s="423"/>
      <c r="I34" s="406"/>
      <c r="J34" s="435">
        <v>660</v>
      </c>
      <c r="K34" s="450"/>
    </row>
    <row r="35" spans="1:13" x14ac:dyDescent="0.3">
      <c r="A35" s="364"/>
      <c r="B35" s="373"/>
      <c r="C35" s="379" t="s">
        <v>13</v>
      </c>
      <c r="D35" s="388">
        <v>1100</v>
      </c>
      <c r="E35" s="409"/>
      <c r="F35" s="125"/>
      <c r="G35" s="212"/>
      <c r="H35" s="423"/>
      <c r="I35" s="406"/>
      <c r="J35" s="435">
        <v>1100</v>
      </c>
      <c r="K35" s="443"/>
    </row>
    <row r="36" spans="1:13" x14ac:dyDescent="0.3">
      <c r="A36" s="364"/>
      <c r="B36" s="373"/>
      <c r="C36" s="379" t="s">
        <v>15</v>
      </c>
      <c r="D36" s="393">
        <v>234.24</v>
      </c>
      <c r="E36" s="409"/>
      <c r="F36" s="125"/>
      <c r="G36" s="212"/>
      <c r="H36" s="423"/>
      <c r="I36" s="406"/>
      <c r="J36" s="435">
        <v>234.24</v>
      </c>
      <c r="K36" s="450"/>
    </row>
    <row r="37" spans="1:13" ht="15" thickBot="1" x14ac:dyDescent="0.35">
      <c r="A37" s="365"/>
      <c r="B37" s="374"/>
      <c r="C37" s="376" t="s">
        <v>16</v>
      </c>
      <c r="D37" s="390">
        <v>0.01</v>
      </c>
      <c r="E37" s="410"/>
      <c r="F37" s="126"/>
      <c r="G37" s="213"/>
      <c r="H37" s="424"/>
      <c r="I37" s="407"/>
      <c r="J37" s="438">
        <v>0.01</v>
      </c>
      <c r="K37" s="449" t="s">
        <v>98</v>
      </c>
    </row>
    <row r="38" spans="1:13" x14ac:dyDescent="0.3">
      <c r="A38" s="363" t="s">
        <v>23</v>
      </c>
      <c r="B38" s="471" t="s">
        <v>106</v>
      </c>
      <c r="C38" s="377" t="s">
        <v>11</v>
      </c>
      <c r="D38" s="394">
        <v>6511.65</v>
      </c>
      <c r="E38" s="411">
        <f>SUM(D38:D42)</f>
        <v>12820.22</v>
      </c>
      <c r="F38" s="124">
        <f>E38*1.21</f>
        <v>15512.466199999999</v>
      </c>
      <c r="G38" s="211" t="s">
        <v>37</v>
      </c>
      <c r="H38" s="422">
        <v>45518</v>
      </c>
      <c r="I38" s="430">
        <f>SUM(J38:J42)*1.21</f>
        <v>15142.206199999999</v>
      </c>
      <c r="J38" s="437">
        <v>6211.65</v>
      </c>
      <c r="K38" s="447"/>
      <c r="M38" s="8"/>
    </row>
    <row r="39" spans="1:13" x14ac:dyDescent="0.3">
      <c r="A39" s="364"/>
      <c r="B39" s="373"/>
      <c r="C39" s="379" t="s">
        <v>12</v>
      </c>
      <c r="D39" s="388">
        <v>4978.75</v>
      </c>
      <c r="E39" s="412"/>
      <c r="F39" s="125"/>
      <c r="G39" s="212"/>
      <c r="H39" s="423"/>
      <c r="I39" s="431"/>
      <c r="J39" s="435">
        <v>4978.75</v>
      </c>
      <c r="K39" s="447"/>
    </row>
    <row r="40" spans="1:13" x14ac:dyDescent="0.3">
      <c r="A40" s="364"/>
      <c r="B40" s="373"/>
      <c r="C40" s="379" t="s">
        <v>13</v>
      </c>
      <c r="D40" s="388">
        <v>1100</v>
      </c>
      <c r="E40" s="412"/>
      <c r="F40" s="125"/>
      <c r="G40" s="212"/>
      <c r="H40" s="423"/>
      <c r="I40" s="431"/>
      <c r="J40" s="435">
        <v>1100</v>
      </c>
      <c r="K40" s="450"/>
    </row>
    <row r="41" spans="1:13" x14ac:dyDescent="0.3">
      <c r="A41" s="364"/>
      <c r="B41" s="373"/>
      <c r="C41" s="379" t="s">
        <v>15</v>
      </c>
      <c r="D41" s="393">
        <v>229.81</v>
      </c>
      <c r="E41" s="412"/>
      <c r="F41" s="125"/>
      <c r="G41" s="212"/>
      <c r="H41" s="423"/>
      <c r="I41" s="431"/>
      <c r="J41" s="435">
        <v>223.81</v>
      </c>
      <c r="K41" s="450"/>
    </row>
    <row r="42" spans="1:13" ht="15" thickBot="1" x14ac:dyDescent="0.35">
      <c r="A42" s="365"/>
      <c r="B42" s="374"/>
      <c r="C42" s="376" t="s">
        <v>16</v>
      </c>
      <c r="D42" s="390">
        <v>0.01</v>
      </c>
      <c r="E42" s="413"/>
      <c r="F42" s="126"/>
      <c r="G42" s="213"/>
      <c r="H42" s="424"/>
      <c r="I42" s="432"/>
      <c r="J42" s="438">
        <v>0.01</v>
      </c>
      <c r="K42" s="449" t="s">
        <v>99</v>
      </c>
    </row>
    <row r="43" spans="1:13" x14ac:dyDescent="0.3">
      <c r="A43" s="363" t="s">
        <v>24</v>
      </c>
      <c r="B43" s="372" t="s">
        <v>36</v>
      </c>
      <c r="C43" s="377" t="s">
        <v>11</v>
      </c>
      <c r="D43" s="391">
        <v>5808.7</v>
      </c>
      <c r="E43" s="408">
        <f>SUM(D43:D47)</f>
        <v>9065.7800000000007</v>
      </c>
      <c r="F43" s="124">
        <f>E43*1.21</f>
        <v>10969.593800000001</v>
      </c>
      <c r="G43" s="211" t="s">
        <v>38</v>
      </c>
      <c r="H43" s="422">
        <v>45547</v>
      </c>
      <c r="I43" s="433">
        <f>SUM(J43:J47)*1.21</f>
        <v>10969.593800000001</v>
      </c>
      <c r="J43" s="437">
        <v>5808.7</v>
      </c>
      <c r="K43" s="447"/>
    </row>
    <row r="44" spans="1:13" x14ac:dyDescent="0.3">
      <c r="A44" s="364"/>
      <c r="B44" s="373"/>
      <c r="C44" s="379" t="s">
        <v>12</v>
      </c>
      <c r="D44" s="388">
        <v>2295</v>
      </c>
      <c r="E44" s="409"/>
      <c r="F44" s="125"/>
      <c r="G44" s="212"/>
      <c r="H44" s="423"/>
      <c r="I44" s="406"/>
      <c r="J44" s="439">
        <v>2295</v>
      </c>
      <c r="K44" s="447"/>
    </row>
    <row r="45" spans="1:13" x14ac:dyDescent="0.3">
      <c r="A45" s="364"/>
      <c r="B45" s="373"/>
      <c r="C45" s="379" t="s">
        <v>13</v>
      </c>
      <c r="D45" s="388">
        <v>800</v>
      </c>
      <c r="E45" s="409"/>
      <c r="F45" s="125"/>
      <c r="G45" s="212"/>
      <c r="H45" s="423"/>
      <c r="I45" s="406"/>
      <c r="J45" s="435">
        <v>800</v>
      </c>
      <c r="K45" s="450"/>
    </row>
    <row r="46" spans="1:13" x14ac:dyDescent="0.3">
      <c r="A46" s="364"/>
      <c r="B46" s="373"/>
      <c r="C46" s="379" t="s">
        <v>15</v>
      </c>
      <c r="D46" s="393">
        <v>162.07</v>
      </c>
      <c r="E46" s="409"/>
      <c r="F46" s="125"/>
      <c r="G46" s="212"/>
      <c r="H46" s="423"/>
      <c r="I46" s="406"/>
      <c r="J46" s="435">
        <v>162.07</v>
      </c>
      <c r="K46" s="447"/>
    </row>
    <row r="47" spans="1:13" ht="15" thickBot="1" x14ac:dyDescent="0.35">
      <c r="A47" s="364"/>
      <c r="B47" s="373"/>
      <c r="C47" s="375" t="s">
        <v>16</v>
      </c>
      <c r="D47" s="395">
        <v>0.01</v>
      </c>
      <c r="E47" s="409"/>
      <c r="F47" s="125"/>
      <c r="G47" s="212"/>
      <c r="H47" s="423"/>
      <c r="I47" s="406"/>
      <c r="J47" s="440">
        <v>0.01</v>
      </c>
      <c r="K47" s="449" t="s">
        <v>40</v>
      </c>
    </row>
    <row r="48" spans="1:13" ht="29.25" customHeight="1" thickBot="1" x14ac:dyDescent="0.35">
      <c r="A48" s="241"/>
      <c r="B48" s="256"/>
      <c r="C48" s="121" t="s">
        <v>39</v>
      </c>
      <c r="D48" s="122"/>
      <c r="E48" s="122"/>
      <c r="F48" s="122"/>
      <c r="G48" s="122"/>
      <c r="H48" s="122"/>
      <c r="I48" s="122"/>
      <c r="J48" s="122"/>
      <c r="K48" s="123"/>
    </row>
    <row r="49" spans="1:18" ht="15.6" x14ac:dyDescent="0.3">
      <c r="A49" s="242" t="s">
        <v>26</v>
      </c>
      <c r="B49" s="472" t="s">
        <v>109</v>
      </c>
      <c r="C49" s="271" t="s">
        <v>11</v>
      </c>
      <c r="D49" s="342">
        <v>7512.65</v>
      </c>
      <c r="E49" s="305">
        <f>SUM(D49:D53)</f>
        <v>13948.34</v>
      </c>
      <c r="F49" s="295">
        <f>E49*1.21</f>
        <v>16877.491399999999</v>
      </c>
      <c r="G49" s="311" t="s">
        <v>41</v>
      </c>
      <c r="H49" s="322">
        <v>45616</v>
      </c>
      <c r="I49" s="331">
        <f>SUM(J49:J53)*1.21</f>
        <v>16877.491399999999</v>
      </c>
      <c r="J49" s="342">
        <v>7512.65</v>
      </c>
      <c r="K49" s="356"/>
      <c r="M49" s="452"/>
      <c r="N49" s="452"/>
      <c r="O49" s="452"/>
    </row>
    <row r="50" spans="1:18" x14ac:dyDescent="0.3">
      <c r="A50" s="243"/>
      <c r="B50" s="257"/>
      <c r="C50" s="272" t="s">
        <v>12</v>
      </c>
      <c r="D50" s="343">
        <v>5083.75</v>
      </c>
      <c r="E50" s="306"/>
      <c r="F50" s="193"/>
      <c r="G50" s="311"/>
      <c r="H50" s="322"/>
      <c r="I50" s="331"/>
      <c r="J50" s="343">
        <v>5083.75</v>
      </c>
      <c r="K50" s="357"/>
    </row>
    <row r="51" spans="1:18" x14ac:dyDescent="0.3">
      <c r="A51" s="243"/>
      <c r="B51" s="257"/>
      <c r="C51" s="272" t="s">
        <v>13</v>
      </c>
      <c r="D51" s="343">
        <v>1100</v>
      </c>
      <c r="E51" s="306"/>
      <c r="F51" s="193"/>
      <c r="G51" s="311"/>
      <c r="H51" s="322"/>
      <c r="I51" s="331"/>
      <c r="J51" s="343">
        <v>1100</v>
      </c>
      <c r="K51" s="360"/>
      <c r="M51" s="226"/>
      <c r="N51" s="225"/>
      <c r="O51" s="225"/>
      <c r="P51" s="225"/>
      <c r="Q51" s="225"/>
      <c r="R51" s="225"/>
    </row>
    <row r="52" spans="1:18" x14ac:dyDescent="0.3">
      <c r="A52" s="243"/>
      <c r="B52" s="257"/>
      <c r="C52" s="272" t="s">
        <v>15</v>
      </c>
      <c r="D52" s="343">
        <v>251.93</v>
      </c>
      <c r="E52" s="306"/>
      <c r="F52" s="193"/>
      <c r="G52" s="311"/>
      <c r="H52" s="322"/>
      <c r="I52" s="331"/>
      <c r="J52" s="343">
        <v>251.93</v>
      </c>
      <c r="K52" s="357"/>
    </row>
    <row r="53" spans="1:18" ht="15" thickBot="1" x14ac:dyDescent="0.35">
      <c r="A53" s="244"/>
      <c r="B53" s="258"/>
      <c r="C53" s="273" t="s">
        <v>16</v>
      </c>
      <c r="D53" s="344">
        <v>0.01</v>
      </c>
      <c r="E53" s="307"/>
      <c r="F53" s="194"/>
      <c r="G53" s="312"/>
      <c r="H53" s="323"/>
      <c r="I53" s="332"/>
      <c r="J53" s="344">
        <v>0.01</v>
      </c>
      <c r="K53" s="358" t="s">
        <v>42</v>
      </c>
    </row>
    <row r="54" spans="1:18" x14ac:dyDescent="0.3">
      <c r="A54" s="245" t="s">
        <v>25</v>
      </c>
      <c r="B54" s="473" t="s">
        <v>110</v>
      </c>
      <c r="C54" s="271" t="s">
        <v>11</v>
      </c>
      <c r="D54" s="396">
        <v>5122.1499999999996</v>
      </c>
      <c r="E54" s="414">
        <f>SUM(D54:D58)</f>
        <v>10694.93</v>
      </c>
      <c r="F54" s="192">
        <f>E54*1.21</f>
        <v>12940.865299999999</v>
      </c>
      <c r="G54" s="311" t="s">
        <v>45</v>
      </c>
      <c r="H54" s="324">
        <v>45629</v>
      </c>
      <c r="I54" s="333">
        <f>SUM(J54:J58)*1.21</f>
        <v>12940.8532</v>
      </c>
      <c r="J54" s="396">
        <v>5122.1499999999996</v>
      </c>
      <c r="K54" s="356"/>
      <c r="M54" s="3"/>
    </row>
    <row r="55" spans="1:18" x14ac:dyDescent="0.3">
      <c r="A55" s="246"/>
      <c r="B55" s="259"/>
      <c r="C55" s="272" t="s">
        <v>12</v>
      </c>
      <c r="D55" s="397">
        <v>4578.75</v>
      </c>
      <c r="E55" s="306"/>
      <c r="F55" s="193"/>
      <c r="G55" s="311"/>
      <c r="H55" s="325"/>
      <c r="I55" s="331"/>
      <c r="J55" s="397">
        <v>4578.75</v>
      </c>
      <c r="K55" s="359"/>
      <c r="M55" s="3"/>
    </row>
    <row r="56" spans="1:18" x14ac:dyDescent="0.3">
      <c r="A56" s="246"/>
      <c r="B56" s="259"/>
      <c r="C56" s="272" t="s">
        <v>13</v>
      </c>
      <c r="D56" s="398">
        <v>800</v>
      </c>
      <c r="E56" s="306"/>
      <c r="F56" s="193"/>
      <c r="G56" s="311"/>
      <c r="H56" s="325"/>
      <c r="I56" s="331"/>
      <c r="J56" s="398">
        <v>800</v>
      </c>
      <c r="K56" s="360"/>
    </row>
    <row r="57" spans="1:18" x14ac:dyDescent="0.3">
      <c r="A57" s="246"/>
      <c r="B57" s="259"/>
      <c r="C57" s="272" t="s">
        <v>15</v>
      </c>
      <c r="D57" s="399">
        <v>194.02</v>
      </c>
      <c r="E57" s="306"/>
      <c r="F57" s="193"/>
      <c r="G57" s="311"/>
      <c r="H57" s="325"/>
      <c r="I57" s="331"/>
      <c r="J57" s="399">
        <v>194.01</v>
      </c>
      <c r="K57" s="360"/>
    </row>
    <row r="58" spans="1:18" ht="15" thickBot="1" x14ac:dyDescent="0.35">
      <c r="A58" s="247"/>
      <c r="B58" s="260"/>
      <c r="C58" s="273" t="s">
        <v>16</v>
      </c>
      <c r="D58" s="344">
        <v>0.01</v>
      </c>
      <c r="E58" s="307"/>
      <c r="F58" s="194"/>
      <c r="G58" s="312"/>
      <c r="H58" s="326"/>
      <c r="I58" s="332"/>
      <c r="J58" s="344">
        <v>0.01</v>
      </c>
      <c r="K58" s="358" t="s">
        <v>46</v>
      </c>
    </row>
    <row r="59" spans="1:18" x14ac:dyDescent="0.3">
      <c r="A59" s="245" t="s">
        <v>27</v>
      </c>
      <c r="B59" s="473" t="s">
        <v>111</v>
      </c>
      <c r="C59" s="271" t="s">
        <v>11</v>
      </c>
      <c r="D59" s="396">
        <v>7162.65</v>
      </c>
      <c r="E59" s="415">
        <f>SUM(D59:D63)</f>
        <v>12715.039999999999</v>
      </c>
      <c r="F59" s="192">
        <f>E59*1.21</f>
        <v>15385.198399999999</v>
      </c>
      <c r="G59" s="313" t="s">
        <v>47</v>
      </c>
      <c r="H59" s="324" t="s">
        <v>48</v>
      </c>
      <c r="I59" s="333">
        <f>SUM(J59:J63)*1.21</f>
        <v>15385.198399999999</v>
      </c>
      <c r="J59" s="396">
        <v>7162.65</v>
      </c>
      <c r="K59" s="356"/>
    </row>
    <row r="60" spans="1:18" x14ac:dyDescent="0.3">
      <c r="A60" s="246"/>
      <c r="B60" s="259"/>
      <c r="C60" s="272" t="s">
        <v>12</v>
      </c>
      <c r="D60" s="397">
        <v>4518.75</v>
      </c>
      <c r="E60" s="416"/>
      <c r="F60" s="193"/>
      <c r="G60" s="314"/>
      <c r="H60" s="325"/>
      <c r="I60" s="331"/>
      <c r="J60" s="397">
        <v>4518.75</v>
      </c>
      <c r="K60" s="359"/>
    </row>
    <row r="61" spans="1:18" x14ac:dyDescent="0.3">
      <c r="A61" s="246"/>
      <c r="B61" s="259"/>
      <c r="C61" s="272" t="s">
        <v>13</v>
      </c>
      <c r="D61" s="397">
        <v>800</v>
      </c>
      <c r="E61" s="416"/>
      <c r="F61" s="193"/>
      <c r="G61" s="314"/>
      <c r="H61" s="325"/>
      <c r="I61" s="331"/>
      <c r="J61" s="397">
        <v>800</v>
      </c>
      <c r="K61" s="360"/>
    </row>
    <row r="62" spans="1:18" x14ac:dyDescent="0.3">
      <c r="A62" s="246"/>
      <c r="B62" s="259"/>
      <c r="C62" s="272" t="s">
        <v>15</v>
      </c>
      <c r="D62" s="399">
        <v>233.63</v>
      </c>
      <c r="E62" s="416"/>
      <c r="F62" s="193"/>
      <c r="G62" s="314"/>
      <c r="H62" s="325"/>
      <c r="I62" s="331"/>
      <c r="J62" s="399">
        <v>233.63</v>
      </c>
      <c r="K62" s="360"/>
    </row>
    <row r="63" spans="1:18" ht="15" thickBot="1" x14ac:dyDescent="0.35">
      <c r="A63" s="247"/>
      <c r="B63" s="260"/>
      <c r="C63" s="273" t="s">
        <v>16</v>
      </c>
      <c r="D63" s="344">
        <v>0.01</v>
      </c>
      <c r="E63" s="417"/>
      <c r="F63" s="194"/>
      <c r="G63" s="315"/>
      <c r="H63" s="326"/>
      <c r="I63" s="332"/>
      <c r="J63" s="344">
        <v>0.01</v>
      </c>
      <c r="K63" s="358" t="s">
        <v>49</v>
      </c>
    </row>
    <row r="64" spans="1:18" x14ac:dyDescent="0.3">
      <c r="A64" s="248"/>
      <c r="B64" s="261"/>
      <c r="D64" s="308"/>
      <c r="E64" s="274"/>
      <c r="F64" s="37"/>
      <c r="H64" s="327"/>
      <c r="I64" s="308"/>
      <c r="J64" s="345"/>
    </row>
    <row r="65" spans="2:11" x14ac:dyDescent="0.3">
      <c r="E65" s="309"/>
      <c r="F65" s="43"/>
      <c r="G65" s="309"/>
      <c r="H65" s="309"/>
      <c r="I65" s="309"/>
      <c r="K65" s="279"/>
    </row>
    <row r="66" spans="2:11" x14ac:dyDescent="0.3">
      <c r="C66" s="277"/>
      <c r="D66" s="277"/>
      <c r="F66" s="19"/>
      <c r="H66" s="425"/>
    </row>
    <row r="67" spans="2:11" ht="23.4" x14ac:dyDescent="0.3">
      <c r="B67" s="262"/>
      <c r="D67" s="280"/>
      <c r="E67" s="418"/>
      <c r="F67" s="40"/>
    </row>
    <row r="68" spans="2:11" x14ac:dyDescent="0.3">
      <c r="C68" s="276"/>
      <c r="D68" s="280"/>
      <c r="F68" s="263"/>
    </row>
    <row r="69" spans="2:11" x14ac:dyDescent="0.3">
      <c r="C69" s="278"/>
      <c r="D69" s="280"/>
      <c r="F69" s="263"/>
    </row>
    <row r="70" spans="2:11" x14ac:dyDescent="0.3">
      <c r="D70" s="280"/>
      <c r="F70" s="263"/>
    </row>
    <row r="71" spans="2:11" x14ac:dyDescent="0.3">
      <c r="D71" s="280"/>
      <c r="F71" s="263"/>
    </row>
    <row r="72" spans="2:11" x14ac:dyDescent="0.3">
      <c r="C72" s="279"/>
      <c r="D72" s="280"/>
      <c r="F72" s="263"/>
    </row>
    <row r="73" spans="2:11" x14ac:dyDescent="0.3">
      <c r="D73" s="280"/>
      <c r="F73" s="263"/>
    </row>
    <row r="74" spans="2:11" x14ac:dyDescent="0.3">
      <c r="C74" s="280"/>
      <c r="D74" s="280"/>
      <c r="E74" s="280"/>
      <c r="F74" s="263"/>
    </row>
    <row r="75" spans="2:11" x14ac:dyDescent="0.3">
      <c r="C75" s="280"/>
      <c r="D75" s="280"/>
      <c r="E75" s="280"/>
      <c r="F75" s="263"/>
    </row>
    <row r="76" spans="2:11" x14ac:dyDescent="0.3">
      <c r="C76" s="280"/>
      <c r="D76" s="280"/>
      <c r="E76" s="280"/>
      <c r="F76" s="263"/>
    </row>
    <row r="77" spans="2:11" x14ac:dyDescent="0.3">
      <c r="C77" s="281"/>
      <c r="D77" s="280"/>
      <c r="E77" s="280"/>
      <c r="F77" s="263"/>
    </row>
    <row r="78" spans="2:11" x14ac:dyDescent="0.3">
      <c r="C78" s="280"/>
      <c r="D78" s="280"/>
      <c r="F78" s="263"/>
    </row>
    <row r="79" spans="2:11" x14ac:dyDescent="0.3">
      <c r="C79" s="281"/>
      <c r="D79" s="400"/>
      <c r="F79" s="263"/>
    </row>
    <row r="80" spans="2:11" x14ac:dyDescent="0.3">
      <c r="C80" s="282"/>
      <c r="D80" s="280"/>
      <c r="F80" s="2"/>
    </row>
    <row r="81" spans="2:10" x14ac:dyDescent="0.3">
      <c r="C81" s="280"/>
      <c r="D81" s="280"/>
      <c r="F81" s="263"/>
    </row>
    <row r="82" spans="2:10" ht="23.4" x14ac:dyDescent="0.3">
      <c r="B82" s="262"/>
      <c r="D82" s="280"/>
      <c r="F82" s="263"/>
    </row>
    <row r="83" spans="2:10" x14ac:dyDescent="0.3">
      <c r="D83" s="280"/>
      <c r="F83" s="263"/>
    </row>
    <row r="84" spans="2:10" x14ac:dyDescent="0.3">
      <c r="C84" s="275"/>
      <c r="D84" s="280"/>
      <c r="E84" s="280"/>
      <c r="F84" s="263"/>
      <c r="J84" s="346"/>
    </row>
    <row r="85" spans="2:10" x14ac:dyDescent="0.3">
      <c r="C85" s="275"/>
      <c r="D85" s="280"/>
      <c r="E85" s="280"/>
      <c r="F85" s="263"/>
      <c r="J85" s="346"/>
    </row>
    <row r="86" spans="2:10" x14ac:dyDescent="0.3">
      <c r="C86" s="275"/>
      <c r="D86" s="280"/>
      <c r="E86" s="274"/>
      <c r="F86" s="263"/>
    </row>
    <row r="87" spans="2:10" x14ac:dyDescent="0.3">
      <c r="E87" s="274"/>
    </row>
    <row r="88" spans="2:10" x14ac:dyDescent="0.3">
      <c r="C88" s="275"/>
      <c r="D88" s="401"/>
      <c r="E88" s="274"/>
    </row>
    <row r="89" spans="2:10" x14ac:dyDescent="0.3">
      <c r="D89" s="401"/>
      <c r="E89" s="274"/>
    </row>
    <row r="90" spans="2:10" x14ac:dyDescent="0.3">
      <c r="D90" s="401"/>
    </row>
    <row r="91" spans="2:10" x14ac:dyDescent="0.3">
      <c r="D91" s="401"/>
    </row>
    <row r="92" spans="2:10" x14ac:dyDescent="0.3">
      <c r="D92" s="401"/>
    </row>
    <row r="93" spans="2:10" x14ac:dyDescent="0.3">
      <c r="D93" s="401"/>
    </row>
    <row r="94" spans="2:10" x14ac:dyDescent="0.3">
      <c r="D94" s="401"/>
    </row>
    <row r="95" spans="2:10" x14ac:dyDescent="0.3">
      <c r="D95" s="401"/>
    </row>
    <row r="96" spans="2:10" x14ac:dyDescent="0.3">
      <c r="D96" s="401"/>
      <c r="E96" s="274"/>
    </row>
  </sheetData>
  <mergeCells count="82">
    <mergeCell ref="H54:H58"/>
    <mergeCell ref="I54:I58"/>
    <mergeCell ref="A59:A63"/>
    <mergeCell ref="B59:B63"/>
    <mergeCell ref="E59:E63"/>
    <mergeCell ref="F59:F63"/>
    <mergeCell ref="G59:G63"/>
    <mergeCell ref="H59:H63"/>
    <mergeCell ref="I59:I63"/>
    <mergeCell ref="A54:A58"/>
    <mergeCell ref="B54:B58"/>
    <mergeCell ref="E54:E58"/>
    <mergeCell ref="F54:F58"/>
    <mergeCell ref="G54:G58"/>
    <mergeCell ref="A49:A53"/>
    <mergeCell ref="B49:B53"/>
    <mergeCell ref="E49:E53"/>
    <mergeCell ref="F49:F53"/>
    <mergeCell ref="G49:G53"/>
    <mergeCell ref="H49:H53"/>
    <mergeCell ref="I49:I53"/>
    <mergeCell ref="G1:I1"/>
    <mergeCell ref="G2:I2"/>
    <mergeCell ref="D1:E1"/>
    <mergeCell ref="D2:E2"/>
    <mergeCell ref="I15:I19"/>
    <mergeCell ref="F38:F42"/>
    <mergeCell ref="H32:H37"/>
    <mergeCell ref="I32:I37"/>
    <mergeCell ref="F32:F37"/>
    <mergeCell ref="H38:H42"/>
    <mergeCell ref="I38:I42"/>
    <mergeCell ref="H26:H31"/>
    <mergeCell ref="I26:I31"/>
    <mergeCell ref="I10:I14"/>
    <mergeCell ref="I20:I25"/>
    <mergeCell ref="A15:A19"/>
    <mergeCell ref="B10:B14"/>
    <mergeCell ref="E10:E14"/>
    <mergeCell ref="G10:G14"/>
    <mergeCell ref="H10:H14"/>
    <mergeCell ref="A5:A9"/>
    <mergeCell ref="G20:G25"/>
    <mergeCell ref="G26:G31"/>
    <mergeCell ref="F26:F31"/>
    <mergeCell ref="H20:H25"/>
    <mergeCell ref="H5:H9"/>
    <mergeCell ref="A20:A25"/>
    <mergeCell ref="B20:B25"/>
    <mergeCell ref="E20:E25"/>
    <mergeCell ref="F15:F19"/>
    <mergeCell ref="F10:F14"/>
    <mergeCell ref="A10:A14"/>
    <mergeCell ref="B15:B19"/>
    <mergeCell ref="E15:E19"/>
    <mergeCell ref="G15:G19"/>
    <mergeCell ref="H15:H19"/>
    <mergeCell ref="A43:A47"/>
    <mergeCell ref="B43:B47"/>
    <mergeCell ref="E43:E47"/>
    <mergeCell ref="G43:G47"/>
    <mergeCell ref="A26:A31"/>
    <mergeCell ref="A38:A42"/>
    <mergeCell ref="G32:G37"/>
    <mergeCell ref="A32:A37"/>
    <mergeCell ref="B32:B37"/>
    <mergeCell ref="E32:E37"/>
    <mergeCell ref="B38:B42"/>
    <mergeCell ref="E38:E42"/>
    <mergeCell ref="G38:G42"/>
    <mergeCell ref="B26:B31"/>
    <mergeCell ref="E26:E31"/>
    <mergeCell ref="B5:B9"/>
    <mergeCell ref="G5:G9"/>
    <mergeCell ref="H43:H47"/>
    <mergeCell ref="I43:I47"/>
    <mergeCell ref="F43:F47"/>
    <mergeCell ref="C48:K48"/>
    <mergeCell ref="F20:F25"/>
    <mergeCell ref="I5:I9"/>
    <mergeCell ref="E5:E9"/>
    <mergeCell ref="F5:F9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F24B-E09E-49B8-9B57-5B28F2BF2AEA}">
  <dimension ref="A1:O81"/>
  <sheetViews>
    <sheetView zoomScaleNormal="100" workbookViewId="0">
      <pane ySplit="1" topLeftCell="A37" activePane="bottomLeft" state="frozen"/>
      <selection pane="bottomLeft" activeCell="D1" sqref="D1:F1"/>
    </sheetView>
  </sheetViews>
  <sheetFormatPr baseColWidth="10" defaultRowHeight="14.4" x14ac:dyDescent="0.3"/>
  <cols>
    <col min="1" max="1" width="12" style="10" bestFit="1" customWidth="1"/>
    <col min="2" max="2" width="42.44140625" customWidth="1"/>
    <col min="3" max="3" width="32.44140625" bestFit="1" customWidth="1"/>
    <col min="4" max="4" width="22.44140625" style="9" bestFit="1" customWidth="1"/>
    <col min="5" max="5" width="22.33203125" bestFit="1" customWidth="1"/>
    <col min="6" max="6" width="27.5546875" style="9" bestFit="1" customWidth="1"/>
    <col min="7" max="7" width="20.109375" customWidth="1"/>
    <col min="8" max="8" width="11.6640625" customWidth="1"/>
    <col min="9" max="9" width="16" customWidth="1"/>
    <col min="10" max="10" width="19.33203125" customWidth="1"/>
    <col min="11" max="11" width="20.33203125" customWidth="1"/>
    <col min="13" max="13" width="17.6640625" customWidth="1"/>
  </cols>
  <sheetData>
    <row r="1" spans="1:15" ht="71.400000000000006" customHeight="1" x14ac:dyDescent="0.3">
      <c r="D1" s="474" t="s">
        <v>112</v>
      </c>
      <c r="E1" s="475"/>
      <c r="F1" s="476"/>
      <c r="G1" s="168"/>
      <c r="H1" s="168"/>
      <c r="I1" s="168"/>
      <c r="J1" s="453"/>
      <c r="K1" s="454"/>
      <c r="L1" s="454"/>
      <c r="M1" s="454"/>
      <c r="N1" s="454"/>
      <c r="O1" s="454"/>
    </row>
    <row r="2" spans="1:15" ht="51.6" customHeight="1" x14ac:dyDescent="0.3">
      <c r="D2" s="169" t="s">
        <v>9</v>
      </c>
      <c r="E2" s="169"/>
      <c r="F2" s="18"/>
      <c r="G2" s="169"/>
      <c r="H2" s="170"/>
      <c r="I2" s="170"/>
      <c r="J2" s="169"/>
      <c r="K2" s="170"/>
      <c r="L2" s="170"/>
    </row>
    <row r="3" spans="1:15" ht="15" thickBot="1" x14ac:dyDescent="0.35">
      <c r="D3" s="16"/>
      <c r="E3" s="1"/>
      <c r="F3" s="16"/>
      <c r="G3" s="2"/>
      <c r="H3" s="2"/>
    </row>
    <row r="4" spans="1:15" ht="15" thickBot="1" x14ac:dyDescent="0.35">
      <c r="A4" s="11" t="s">
        <v>0</v>
      </c>
      <c r="B4" s="12" t="s">
        <v>10</v>
      </c>
      <c r="C4" s="13" t="s">
        <v>1</v>
      </c>
      <c r="D4" s="17" t="s">
        <v>2</v>
      </c>
      <c r="E4" s="14" t="s">
        <v>3</v>
      </c>
      <c r="F4" s="17" t="s">
        <v>14</v>
      </c>
      <c r="G4" s="14" t="s">
        <v>4</v>
      </c>
      <c r="H4" s="14" t="s">
        <v>5</v>
      </c>
      <c r="I4" s="14" t="s">
        <v>6</v>
      </c>
      <c r="J4" s="15" t="s">
        <v>7</v>
      </c>
      <c r="K4" s="15" t="s">
        <v>8</v>
      </c>
    </row>
    <row r="5" spans="1:15" x14ac:dyDescent="0.3">
      <c r="A5" s="148" t="s">
        <v>43</v>
      </c>
      <c r="B5" s="455" t="s">
        <v>60</v>
      </c>
      <c r="C5" s="26" t="s">
        <v>11</v>
      </c>
      <c r="D5" s="44">
        <v>6111.65</v>
      </c>
      <c r="E5" s="127">
        <f>SUM(D5:D9)</f>
        <v>12118.42</v>
      </c>
      <c r="F5" s="130">
        <f>E5*1.21</f>
        <v>14663.288199999999</v>
      </c>
      <c r="G5" s="208" t="s">
        <v>62</v>
      </c>
      <c r="H5" s="152">
        <v>45679</v>
      </c>
      <c r="I5" s="199">
        <f>SUM(J5:J9)*1.21</f>
        <v>13442.047299999998</v>
      </c>
      <c r="J5" s="45">
        <v>5122.1499999999996</v>
      </c>
      <c r="K5" s="46"/>
    </row>
    <row r="6" spans="1:15" x14ac:dyDescent="0.3">
      <c r="A6" s="149"/>
      <c r="B6" s="133"/>
      <c r="C6" s="27" t="s">
        <v>12</v>
      </c>
      <c r="D6" s="28">
        <v>4788.75</v>
      </c>
      <c r="E6" s="128"/>
      <c r="F6" s="131"/>
      <c r="G6" s="209"/>
      <c r="H6" s="153"/>
      <c r="I6" s="200"/>
      <c r="J6" s="47">
        <v>4788.75</v>
      </c>
      <c r="K6" s="48"/>
      <c r="L6" s="4"/>
    </row>
    <row r="7" spans="1:15" x14ac:dyDescent="0.3">
      <c r="A7" s="149"/>
      <c r="B7" s="133"/>
      <c r="C7" s="27" t="s">
        <v>13</v>
      </c>
      <c r="D7" s="28">
        <v>1000</v>
      </c>
      <c r="E7" s="128"/>
      <c r="F7" s="131"/>
      <c r="G7" s="209"/>
      <c r="H7" s="153"/>
      <c r="I7" s="200"/>
      <c r="J7" s="47">
        <v>1000</v>
      </c>
      <c r="K7" s="456" t="s">
        <v>63</v>
      </c>
      <c r="L7" s="4"/>
    </row>
    <row r="8" spans="1:15" x14ac:dyDescent="0.3">
      <c r="A8" s="149"/>
      <c r="B8" s="133"/>
      <c r="C8" s="27" t="s">
        <v>15</v>
      </c>
      <c r="D8" s="29">
        <v>218.01</v>
      </c>
      <c r="E8" s="128"/>
      <c r="F8" s="131"/>
      <c r="G8" s="209"/>
      <c r="H8" s="153"/>
      <c r="I8" s="200"/>
      <c r="J8" s="47">
        <v>198.22</v>
      </c>
      <c r="K8" s="48"/>
    </row>
    <row r="9" spans="1:15" ht="15" thickBot="1" x14ac:dyDescent="0.35">
      <c r="A9" s="150"/>
      <c r="B9" s="134"/>
      <c r="C9" s="30" t="s">
        <v>16</v>
      </c>
      <c r="D9" s="49">
        <v>0.01</v>
      </c>
      <c r="E9" s="129"/>
      <c r="F9" s="132"/>
      <c r="G9" s="210"/>
      <c r="H9" s="154"/>
      <c r="I9" s="201"/>
      <c r="J9" s="50">
        <v>0.01</v>
      </c>
      <c r="K9" s="105"/>
    </row>
    <row r="10" spans="1:15" x14ac:dyDescent="0.3">
      <c r="A10" s="137" t="s">
        <v>50</v>
      </c>
      <c r="B10" s="159" t="s">
        <v>100</v>
      </c>
      <c r="C10" s="51" t="s">
        <v>11</v>
      </c>
      <c r="D10" s="52">
        <v>6111.65</v>
      </c>
      <c r="E10" s="155">
        <f>SUM(D10:D14)</f>
        <v>12118.42</v>
      </c>
      <c r="F10" s="158">
        <f>E10*1.21</f>
        <v>14663.288199999999</v>
      </c>
      <c r="G10" s="202" t="s">
        <v>65</v>
      </c>
      <c r="H10" s="162">
        <v>45757</v>
      </c>
      <c r="I10" s="205">
        <f>SUM(J10:J14)*1.21</f>
        <v>11873.9962</v>
      </c>
      <c r="J10" s="53">
        <v>3851.65</v>
      </c>
      <c r="K10" s="54"/>
      <c r="L10" s="115"/>
    </row>
    <row r="11" spans="1:15" x14ac:dyDescent="0.3">
      <c r="A11" s="138"/>
      <c r="B11" s="160"/>
      <c r="C11" s="51" t="s">
        <v>12</v>
      </c>
      <c r="D11" s="55">
        <v>4788.75</v>
      </c>
      <c r="E11" s="156"/>
      <c r="F11" s="156"/>
      <c r="G11" s="203"/>
      <c r="H11" s="163"/>
      <c r="I11" s="206"/>
      <c r="J11" s="56">
        <v>4788.75</v>
      </c>
      <c r="K11" s="54"/>
    </row>
    <row r="12" spans="1:15" x14ac:dyDescent="0.3">
      <c r="A12" s="138"/>
      <c r="B12" s="160"/>
      <c r="C12" s="51" t="s">
        <v>13</v>
      </c>
      <c r="D12" s="55">
        <v>1000</v>
      </c>
      <c r="E12" s="156"/>
      <c r="F12" s="156"/>
      <c r="G12" s="203"/>
      <c r="H12" s="163"/>
      <c r="I12" s="206"/>
      <c r="J12" s="56">
        <v>1000</v>
      </c>
      <c r="K12" s="458" t="s">
        <v>68</v>
      </c>
    </row>
    <row r="13" spans="1:15" x14ac:dyDescent="0.3">
      <c r="A13" s="138"/>
      <c r="B13" s="160"/>
      <c r="C13" s="51" t="s">
        <v>15</v>
      </c>
      <c r="D13" s="55">
        <v>218.01</v>
      </c>
      <c r="E13" s="156"/>
      <c r="F13" s="156"/>
      <c r="G13" s="203"/>
      <c r="H13" s="163"/>
      <c r="I13" s="206"/>
      <c r="J13" s="56">
        <v>172.81</v>
      </c>
      <c r="K13" s="104"/>
    </row>
    <row r="14" spans="1:15" ht="15" thickBot="1" x14ac:dyDescent="0.35">
      <c r="A14" s="140"/>
      <c r="B14" s="161"/>
      <c r="C14" s="58" t="s">
        <v>16</v>
      </c>
      <c r="D14" s="59">
        <v>0.01</v>
      </c>
      <c r="E14" s="157"/>
      <c r="F14" s="157"/>
      <c r="G14" s="204"/>
      <c r="H14" s="164"/>
      <c r="I14" s="207"/>
      <c r="J14" s="60">
        <v>0.01</v>
      </c>
      <c r="K14" s="61"/>
      <c r="M14" s="5"/>
    </row>
    <row r="15" spans="1:15" x14ac:dyDescent="0.3">
      <c r="A15" s="165" t="s">
        <v>51</v>
      </c>
      <c r="B15" s="460" t="s">
        <v>61</v>
      </c>
      <c r="C15" s="51" t="s">
        <v>11</v>
      </c>
      <c r="D15" s="52">
        <v>6762.65</v>
      </c>
      <c r="E15" s="155">
        <f>SUM(D15:D19)</f>
        <v>12782.44</v>
      </c>
      <c r="F15" s="124">
        <f>E15*1.21</f>
        <v>15466.752399999999</v>
      </c>
      <c r="G15" s="202" t="s">
        <v>66</v>
      </c>
      <c r="H15" s="162">
        <v>45757</v>
      </c>
      <c r="I15" s="205">
        <f>SUM(J15:J19)*1.21</f>
        <v>15466.749980000001</v>
      </c>
      <c r="J15" s="53">
        <v>6762.65</v>
      </c>
      <c r="K15" s="57"/>
      <c r="M15" s="5"/>
    </row>
    <row r="16" spans="1:15" x14ac:dyDescent="0.3">
      <c r="A16" s="166"/>
      <c r="B16" s="160"/>
      <c r="C16" s="51" t="s">
        <v>12</v>
      </c>
      <c r="D16" s="55">
        <v>4788.75</v>
      </c>
      <c r="E16" s="156"/>
      <c r="F16" s="125"/>
      <c r="G16" s="203"/>
      <c r="H16" s="163"/>
      <c r="I16" s="206"/>
      <c r="J16" s="56">
        <v>4788.75</v>
      </c>
      <c r="K16" s="57"/>
      <c r="L16" s="4"/>
      <c r="M16" s="5"/>
    </row>
    <row r="17" spans="1:13" x14ac:dyDescent="0.3">
      <c r="A17" s="166"/>
      <c r="B17" s="160"/>
      <c r="C17" s="51" t="s">
        <v>13</v>
      </c>
      <c r="D17" s="55">
        <v>1000</v>
      </c>
      <c r="E17" s="156"/>
      <c r="F17" s="125"/>
      <c r="G17" s="203"/>
      <c r="H17" s="163"/>
      <c r="I17" s="206"/>
      <c r="J17" s="56">
        <v>1000</v>
      </c>
      <c r="K17" s="457" t="s">
        <v>68</v>
      </c>
      <c r="L17" s="4"/>
      <c r="M17" s="5"/>
    </row>
    <row r="18" spans="1:13" x14ac:dyDescent="0.3">
      <c r="A18" s="166"/>
      <c r="B18" s="160"/>
      <c r="C18" s="51" t="s">
        <v>15</v>
      </c>
      <c r="D18" s="55">
        <v>231.03</v>
      </c>
      <c r="E18" s="156"/>
      <c r="F18" s="125"/>
      <c r="G18" s="203"/>
      <c r="H18" s="163"/>
      <c r="I18" s="206"/>
      <c r="J18" s="56">
        <f>(J15+J16)*2%</f>
        <v>231.02799999999999</v>
      </c>
      <c r="K18" s="57"/>
    </row>
    <row r="19" spans="1:13" ht="15" thickBot="1" x14ac:dyDescent="0.35">
      <c r="A19" s="167"/>
      <c r="B19" s="161"/>
      <c r="C19" s="58" t="s">
        <v>16</v>
      </c>
      <c r="D19" s="59">
        <v>0.01</v>
      </c>
      <c r="E19" s="157"/>
      <c r="F19" s="126"/>
      <c r="G19" s="204"/>
      <c r="H19" s="164"/>
      <c r="I19" s="207"/>
      <c r="J19" s="60">
        <v>0.01</v>
      </c>
      <c r="K19" s="103"/>
    </row>
    <row r="20" spans="1:13" x14ac:dyDescent="0.3">
      <c r="A20" s="137" t="s">
        <v>52</v>
      </c>
      <c r="B20" s="461" t="s">
        <v>64</v>
      </c>
      <c r="C20" s="62" t="s">
        <v>11</v>
      </c>
      <c r="D20" s="63">
        <v>6511.65</v>
      </c>
      <c r="E20" s="155">
        <f>SUM(D20:D24)</f>
        <v>12526.42</v>
      </c>
      <c r="F20" s="124">
        <f>E20*1.21</f>
        <v>15156.968199999999</v>
      </c>
      <c r="G20" s="211" t="s">
        <v>67</v>
      </c>
      <c r="H20" s="135">
        <v>45757</v>
      </c>
      <c r="I20" s="205">
        <f>SUM(J20:J24)*1.21</f>
        <v>13935.72488</v>
      </c>
      <c r="J20" s="64">
        <v>5522.15</v>
      </c>
      <c r="K20" s="65"/>
      <c r="M20" s="453"/>
    </row>
    <row r="21" spans="1:13" x14ac:dyDescent="0.3">
      <c r="A21" s="138"/>
      <c r="B21" s="139"/>
      <c r="C21" s="66" t="s">
        <v>12</v>
      </c>
      <c r="D21" s="55">
        <v>4788.75</v>
      </c>
      <c r="E21" s="156"/>
      <c r="F21" s="125"/>
      <c r="G21" s="212"/>
      <c r="H21" s="136"/>
      <c r="I21" s="206"/>
      <c r="J21" s="67">
        <v>4788.75</v>
      </c>
      <c r="K21" s="68"/>
      <c r="M21" s="3"/>
    </row>
    <row r="22" spans="1:13" x14ac:dyDescent="0.3">
      <c r="A22" s="138"/>
      <c r="B22" s="139"/>
      <c r="C22" s="69" t="s">
        <v>13</v>
      </c>
      <c r="D22" s="70">
        <v>1000</v>
      </c>
      <c r="E22" s="156"/>
      <c r="F22" s="125"/>
      <c r="G22" s="212"/>
      <c r="H22" s="136"/>
      <c r="I22" s="206"/>
      <c r="J22" s="67">
        <v>1000</v>
      </c>
      <c r="K22" s="459" t="s">
        <v>68</v>
      </c>
      <c r="M22" s="5"/>
    </row>
    <row r="23" spans="1:13" x14ac:dyDescent="0.3">
      <c r="A23" s="138"/>
      <c r="B23" s="139"/>
      <c r="C23" s="69" t="s">
        <v>15</v>
      </c>
      <c r="D23" s="72">
        <v>226.01</v>
      </c>
      <c r="E23" s="156"/>
      <c r="F23" s="125"/>
      <c r="G23" s="212"/>
      <c r="H23" s="136"/>
      <c r="I23" s="206"/>
      <c r="J23" s="67">
        <f>(J20+J21)*2%</f>
        <v>206.21799999999999</v>
      </c>
      <c r="K23" s="73"/>
      <c r="M23" s="3"/>
    </row>
    <row r="24" spans="1:13" ht="15" thickBot="1" x14ac:dyDescent="0.35">
      <c r="A24" s="140"/>
      <c r="B24" s="141"/>
      <c r="C24" s="74" t="s">
        <v>16</v>
      </c>
      <c r="D24" s="75">
        <v>0.01</v>
      </c>
      <c r="E24" s="157"/>
      <c r="F24" s="126"/>
      <c r="G24" s="213"/>
      <c r="H24" s="151"/>
      <c r="I24" s="207"/>
      <c r="J24" s="76">
        <v>0.01</v>
      </c>
      <c r="K24" s="77"/>
      <c r="L24" s="3"/>
      <c r="M24" s="3"/>
    </row>
    <row r="25" spans="1:13" x14ac:dyDescent="0.3">
      <c r="A25" s="137" t="s">
        <v>53</v>
      </c>
      <c r="B25" s="461" t="s">
        <v>101</v>
      </c>
      <c r="C25" s="62" t="s">
        <v>11</v>
      </c>
      <c r="D25" s="78">
        <v>6762.65</v>
      </c>
      <c r="E25" s="142">
        <f>SUM(D25:D29)</f>
        <v>12782.44</v>
      </c>
      <c r="F25" s="124">
        <f>E25*1.21</f>
        <v>15466.752399999999</v>
      </c>
      <c r="G25" s="211" t="s">
        <v>70</v>
      </c>
      <c r="H25" s="135">
        <v>45806</v>
      </c>
      <c r="I25" s="124">
        <f>SUM(J25:J29)*1.21</f>
        <v>15096.492400000001</v>
      </c>
      <c r="J25" s="64">
        <v>6462.65</v>
      </c>
      <c r="K25" s="79"/>
      <c r="L25" s="3"/>
    </row>
    <row r="26" spans="1:13" x14ac:dyDescent="0.3">
      <c r="A26" s="138"/>
      <c r="B26" s="139"/>
      <c r="C26" s="66" t="s">
        <v>12</v>
      </c>
      <c r="D26" s="80">
        <v>4788.75</v>
      </c>
      <c r="E26" s="143"/>
      <c r="F26" s="125"/>
      <c r="G26" s="212"/>
      <c r="H26" s="136"/>
      <c r="I26" s="125"/>
      <c r="J26" s="67">
        <v>4788.75</v>
      </c>
      <c r="K26" s="68"/>
      <c r="L26" s="4"/>
      <c r="M26" s="5"/>
    </row>
    <row r="27" spans="1:13" x14ac:dyDescent="0.3">
      <c r="A27" s="138"/>
      <c r="B27" s="139"/>
      <c r="C27" s="69" t="s">
        <v>13</v>
      </c>
      <c r="D27" s="70">
        <v>1000</v>
      </c>
      <c r="E27" s="143"/>
      <c r="F27" s="125"/>
      <c r="G27" s="212"/>
      <c r="H27" s="136"/>
      <c r="I27" s="125"/>
      <c r="J27" s="67">
        <v>1000</v>
      </c>
      <c r="K27" s="459" t="s">
        <v>71</v>
      </c>
      <c r="L27" s="4"/>
    </row>
    <row r="28" spans="1:13" x14ac:dyDescent="0.3">
      <c r="A28" s="138"/>
      <c r="B28" s="139"/>
      <c r="C28" s="69" t="s">
        <v>15</v>
      </c>
      <c r="D28" s="81">
        <v>231.03</v>
      </c>
      <c r="E28" s="143"/>
      <c r="F28" s="125"/>
      <c r="G28" s="212"/>
      <c r="H28" s="136"/>
      <c r="I28" s="125"/>
      <c r="J28" s="67">
        <v>225.03</v>
      </c>
      <c r="K28" s="71"/>
    </row>
    <row r="29" spans="1:13" ht="15" thickBot="1" x14ac:dyDescent="0.35">
      <c r="A29" s="140"/>
      <c r="B29" s="141"/>
      <c r="C29" s="74" t="s">
        <v>16</v>
      </c>
      <c r="D29" s="75">
        <v>0.01</v>
      </c>
      <c r="E29" s="144"/>
      <c r="F29" s="126"/>
      <c r="G29" s="213"/>
      <c r="H29" s="151"/>
      <c r="I29" s="126"/>
      <c r="J29" s="76">
        <v>0.01</v>
      </c>
      <c r="K29" s="77"/>
    </row>
    <row r="30" spans="1:13" x14ac:dyDescent="0.3">
      <c r="A30" s="137" t="s">
        <v>54</v>
      </c>
      <c r="B30" s="461" t="s">
        <v>69</v>
      </c>
      <c r="C30" s="62" t="s">
        <v>11</v>
      </c>
      <c r="D30" s="78">
        <v>6762.65</v>
      </c>
      <c r="E30" s="142">
        <f>SUM(D30:D34)</f>
        <v>12782.44</v>
      </c>
      <c r="F30" s="124">
        <f>E30*1.21</f>
        <v>15466.752399999999</v>
      </c>
      <c r="G30" s="211" t="s">
        <v>75</v>
      </c>
      <c r="H30" s="135">
        <v>45897</v>
      </c>
      <c r="I30" s="124">
        <f>SUM(J30:J34)*1.21</f>
        <v>15466.752399999999</v>
      </c>
      <c r="J30" s="64">
        <v>6762.65</v>
      </c>
      <c r="K30" s="79"/>
    </row>
    <row r="31" spans="1:13" x14ac:dyDescent="0.3">
      <c r="A31" s="138"/>
      <c r="B31" s="139"/>
      <c r="C31" s="66" t="s">
        <v>12</v>
      </c>
      <c r="D31" s="80">
        <v>4788.75</v>
      </c>
      <c r="E31" s="143"/>
      <c r="F31" s="125"/>
      <c r="G31" s="212"/>
      <c r="H31" s="136"/>
      <c r="I31" s="125"/>
      <c r="J31" s="67">
        <v>4788.75</v>
      </c>
      <c r="K31" s="68"/>
    </row>
    <row r="32" spans="1:13" x14ac:dyDescent="0.3">
      <c r="A32" s="138"/>
      <c r="B32" s="139"/>
      <c r="C32" s="69" t="s">
        <v>13</v>
      </c>
      <c r="D32" s="70">
        <v>1000</v>
      </c>
      <c r="E32" s="143"/>
      <c r="F32" s="125"/>
      <c r="G32" s="212"/>
      <c r="H32" s="136"/>
      <c r="I32" s="125"/>
      <c r="J32" s="67">
        <v>1000</v>
      </c>
      <c r="K32" s="117" t="s">
        <v>77</v>
      </c>
    </row>
    <row r="33" spans="1:15" x14ac:dyDescent="0.3">
      <c r="A33" s="138"/>
      <c r="B33" s="139"/>
      <c r="C33" s="69" t="s">
        <v>15</v>
      </c>
      <c r="D33" s="81">
        <v>231.03</v>
      </c>
      <c r="E33" s="143"/>
      <c r="F33" s="125"/>
      <c r="G33" s="212"/>
      <c r="H33" s="136"/>
      <c r="I33" s="125"/>
      <c r="J33" s="67">
        <v>231.03</v>
      </c>
      <c r="K33" s="71"/>
    </row>
    <row r="34" spans="1:15" ht="15" thickBot="1" x14ac:dyDescent="0.35">
      <c r="A34" s="140"/>
      <c r="B34" s="141"/>
      <c r="C34" s="74" t="s">
        <v>16</v>
      </c>
      <c r="D34" s="75">
        <v>0.01</v>
      </c>
      <c r="E34" s="144"/>
      <c r="F34" s="126"/>
      <c r="G34" s="213"/>
      <c r="H34" s="151"/>
      <c r="I34" s="126"/>
      <c r="J34" s="76">
        <v>0.01</v>
      </c>
      <c r="K34" s="77"/>
    </row>
    <row r="35" spans="1:15" x14ac:dyDescent="0.3">
      <c r="A35" s="137" t="s">
        <v>55</v>
      </c>
      <c r="B35" s="214" t="s">
        <v>102</v>
      </c>
      <c r="C35" s="62" t="s">
        <v>11</v>
      </c>
      <c r="D35" s="101">
        <v>6211.65</v>
      </c>
      <c r="E35" s="145">
        <f>SUM(D35:D39)</f>
        <v>12220.42</v>
      </c>
      <c r="F35" s="124">
        <f>E35*1.21</f>
        <v>14786.708199999999</v>
      </c>
      <c r="G35" s="211" t="s">
        <v>74</v>
      </c>
      <c r="H35" s="135">
        <v>45898</v>
      </c>
      <c r="I35" s="171">
        <f>SUM(J35:J39)*1.21</f>
        <v>14786.708199999999</v>
      </c>
      <c r="J35" s="64">
        <v>6211.65</v>
      </c>
      <c r="K35" s="102"/>
      <c r="L35" s="454"/>
      <c r="M35" s="453"/>
    </row>
    <row r="36" spans="1:15" x14ac:dyDescent="0.3">
      <c r="A36" s="138"/>
      <c r="B36" s="215"/>
      <c r="C36" s="69" t="s">
        <v>12</v>
      </c>
      <c r="D36" s="70">
        <v>4788.75</v>
      </c>
      <c r="E36" s="146"/>
      <c r="F36" s="125"/>
      <c r="G36" s="212"/>
      <c r="H36" s="136"/>
      <c r="I36" s="172"/>
      <c r="J36" s="67">
        <v>4788.75</v>
      </c>
      <c r="K36" s="68"/>
      <c r="L36" s="453"/>
    </row>
    <row r="37" spans="1:15" x14ac:dyDescent="0.3">
      <c r="A37" s="138"/>
      <c r="B37" s="215"/>
      <c r="C37" s="69" t="s">
        <v>13</v>
      </c>
      <c r="D37" s="70">
        <v>1000</v>
      </c>
      <c r="E37" s="146"/>
      <c r="F37" s="125"/>
      <c r="G37" s="212"/>
      <c r="H37" s="136"/>
      <c r="I37" s="172"/>
      <c r="J37" s="67">
        <v>1000</v>
      </c>
      <c r="K37" s="116" t="s">
        <v>76</v>
      </c>
      <c r="L37" s="454"/>
    </row>
    <row r="38" spans="1:15" x14ac:dyDescent="0.3">
      <c r="A38" s="138"/>
      <c r="B38" s="215"/>
      <c r="C38" s="69" t="s">
        <v>15</v>
      </c>
      <c r="D38" s="81">
        <v>220.01</v>
      </c>
      <c r="E38" s="146"/>
      <c r="F38" s="125"/>
      <c r="G38" s="212"/>
      <c r="H38" s="136"/>
      <c r="I38" s="172"/>
      <c r="J38" s="67">
        <v>220.01</v>
      </c>
      <c r="K38" s="71"/>
    </row>
    <row r="39" spans="1:15" ht="15" thickBot="1" x14ac:dyDescent="0.35">
      <c r="A39" s="140"/>
      <c r="B39" s="216"/>
      <c r="C39" s="74" t="s">
        <v>16</v>
      </c>
      <c r="D39" s="75">
        <v>0.01</v>
      </c>
      <c r="E39" s="147"/>
      <c r="F39" s="126"/>
      <c r="G39" s="213"/>
      <c r="H39" s="151"/>
      <c r="I39" s="173"/>
      <c r="J39" s="76">
        <v>0.01</v>
      </c>
      <c r="K39" s="77"/>
    </row>
    <row r="40" spans="1:15" x14ac:dyDescent="0.3">
      <c r="A40" s="137" t="s">
        <v>56</v>
      </c>
      <c r="B40" s="461" t="s">
        <v>72</v>
      </c>
      <c r="C40" s="62" t="s">
        <v>11</v>
      </c>
      <c r="D40" s="78">
        <v>6462.65</v>
      </c>
      <c r="E40" s="142">
        <f>SUM(D40:D44)</f>
        <v>12476.44</v>
      </c>
      <c r="F40" s="124">
        <f>E40*1.21</f>
        <v>15096.492400000001</v>
      </c>
      <c r="G40" s="211" t="s">
        <v>79</v>
      </c>
      <c r="H40" s="135">
        <v>45922</v>
      </c>
      <c r="I40" s="124">
        <f>SUM(J40:J44)*1.21</f>
        <v>15096.492400000001</v>
      </c>
      <c r="J40" s="64">
        <v>6462.65</v>
      </c>
      <c r="K40" s="102"/>
    </row>
    <row r="41" spans="1:15" x14ac:dyDescent="0.3">
      <c r="A41" s="138"/>
      <c r="B41" s="139"/>
      <c r="C41" s="69" t="s">
        <v>12</v>
      </c>
      <c r="D41" s="70">
        <v>4788.75</v>
      </c>
      <c r="E41" s="143"/>
      <c r="F41" s="125"/>
      <c r="G41" s="212"/>
      <c r="H41" s="136"/>
      <c r="I41" s="125"/>
      <c r="J41" s="107">
        <v>4788.75</v>
      </c>
      <c r="K41" s="102"/>
    </row>
    <row r="42" spans="1:15" x14ac:dyDescent="0.3">
      <c r="A42" s="138"/>
      <c r="B42" s="139"/>
      <c r="C42" s="69" t="s">
        <v>13</v>
      </c>
      <c r="D42" s="70">
        <v>1000</v>
      </c>
      <c r="E42" s="143"/>
      <c r="F42" s="125"/>
      <c r="G42" s="212"/>
      <c r="H42" s="136"/>
      <c r="I42" s="125"/>
      <c r="J42" s="67">
        <v>1000</v>
      </c>
      <c r="K42" s="116" t="s">
        <v>80</v>
      </c>
    </row>
    <row r="43" spans="1:15" x14ac:dyDescent="0.3">
      <c r="A43" s="138"/>
      <c r="B43" s="139"/>
      <c r="C43" s="69" t="s">
        <v>15</v>
      </c>
      <c r="D43" s="81">
        <v>225.03</v>
      </c>
      <c r="E43" s="143"/>
      <c r="F43" s="125"/>
      <c r="G43" s="212"/>
      <c r="H43" s="136"/>
      <c r="I43" s="125"/>
      <c r="J43" s="67">
        <v>225.03</v>
      </c>
      <c r="K43" s="102"/>
    </row>
    <row r="44" spans="1:15" ht="15" thickBot="1" x14ac:dyDescent="0.35">
      <c r="A44" s="138"/>
      <c r="B44" s="139"/>
      <c r="C44" s="109" t="s">
        <v>16</v>
      </c>
      <c r="D44" s="110">
        <v>0.01</v>
      </c>
      <c r="E44" s="143"/>
      <c r="F44" s="125"/>
      <c r="G44" s="212"/>
      <c r="H44" s="136"/>
      <c r="I44" s="125"/>
      <c r="J44" s="111">
        <v>0.01</v>
      </c>
      <c r="K44" s="112"/>
      <c r="L44" s="453"/>
    </row>
    <row r="45" spans="1:15" ht="29.25" customHeight="1" thickBot="1" x14ac:dyDescent="0.35">
      <c r="A45" s="108"/>
      <c r="B45" s="106"/>
      <c r="C45" s="121" t="s">
        <v>44</v>
      </c>
      <c r="D45" s="122"/>
      <c r="E45" s="122"/>
      <c r="F45" s="122"/>
      <c r="G45" s="122"/>
      <c r="H45" s="122"/>
      <c r="I45" s="122"/>
      <c r="J45" s="122"/>
      <c r="K45" s="123"/>
      <c r="M45" s="454"/>
      <c r="N45" s="454"/>
    </row>
    <row r="46" spans="1:15" ht="15.6" x14ac:dyDescent="0.3">
      <c r="A46" s="196" t="s">
        <v>57</v>
      </c>
      <c r="B46" s="462" t="s">
        <v>73</v>
      </c>
      <c r="C46" s="113" t="s">
        <v>11</v>
      </c>
      <c r="D46" s="83">
        <v>7562.65</v>
      </c>
      <c r="E46" s="176">
        <f>SUM(D46:D50)</f>
        <v>13598.44</v>
      </c>
      <c r="F46" s="176">
        <f>E46*1.21</f>
        <v>16454.112400000002</v>
      </c>
      <c r="G46" s="311" t="s">
        <v>85</v>
      </c>
      <c r="H46" s="179">
        <v>46001</v>
      </c>
      <c r="I46" s="466">
        <f>SUM(J46:J50)*1.21</f>
        <v>16454.112400000002</v>
      </c>
      <c r="J46" s="83">
        <v>7562.65</v>
      </c>
      <c r="K46" s="84"/>
      <c r="M46" s="114"/>
      <c r="N46" s="114"/>
      <c r="O46" s="114"/>
    </row>
    <row r="47" spans="1:15" ht="15.6" x14ac:dyDescent="0.3">
      <c r="A47" s="197"/>
      <c r="B47" s="174"/>
      <c r="C47" s="82" t="s">
        <v>12</v>
      </c>
      <c r="D47" s="85">
        <v>4788.75</v>
      </c>
      <c r="E47" s="177"/>
      <c r="F47" s="177"/>
      <c r="G47" s="311"/>
      <c r="H47" s="179"/>
      <c r="I47" s="466"/>
      <c r="J47" s="85">
        <v>4788.75</v>
      </c>
      <c r="K47" s="86"/>
      <c r="M47" s="468"/>
    </row>
    <row r="48" spans="1:15" x14ac:dyDescent="0.3">
      <c r="A48" s="197"/>
      <c r="B48" s="174"/>
      <c r="C48" s="82" t="s">
        <v>13</v>
      </c>
      <c r="D48" s="85">
        <v>1000</v>
      </c>
      <c r="E48" s="177"/>
      <c r="F48" s="177"/>
      <c r="G48" s="311"/>
      <c r="H48" s="179"/>
      <c r="I48" s="466"/>
      <c r="J48" s="85">
        <v>1000</v>
      </c>
      <c r="K48" s="118" t="s">
        <v>103</v>
      </c>
      <c r="L48" s="8"/>
    </row>
    <row r="49" spans="1:13" x14ac:dyDescent="0.3">
      <c r="A49" s="197"/>
      <c r="B49" s="174"/>
      <c r="C49" s="82" t="s">
        <v>15</v>
      </c>
      <c r="D49" s="85">
        <v>247.03</v>
      </c>
      <c r="E49" s="177"/>
      <c r="F49" s="177"/>
      <c r="G49" s="311"/>
      <c r="H49" s="179"/>
      <c r="I49" s="466"/>
      <c r="J49" s="85">
        <v>247.03</v>
      </c>
      <c r="K49" s="86"/>
      <c r="L49" s="8"/>
      <c r="M49" s="8"/>
    </row>
    <row r="50" spans="1:13" ht="15" thickBot="1" x14ac:dyDescent="0.35">
      <c r="A50" s="198"/>
      <c r="B50" s="175"/>
      <c r="C50" s="87" t="s">
        <v>16</v>
      </c>
      <c r="D50" s="100">
        <v>0.01</v>
      </c>
      <c r="E50" s="178"/>
      <c r="F50" s="178"/>
      <c r="G50" s="312"/>
      <c r="H50" s="180"/>
      <c r="I50" s="467"/>
      <c r="J50" s="100">
        <v>0.01</v>
      </c>
      <c r="K50" s="88"/>
    </row>
    <row r="51" spans="1:13" x14ac:dyDescent="0.3">
      <c r="A51" s="184" t="s">
        <v>58</v>
      </c>
      <c r="B51" s="469" t="s">
        <v>78</v>
      </c>
      <c r="C51" s="113" t="s">
        <v>11</v>
      </c>
      <c r="D51" s="89">
        <v>6111.65</v>
      </c>
      <c r="E51" s="195">
        <f>SUM(D51:D55)</f>
        <v>12118.42</v>
      </c>
      <c r="F51" s="192">
        <f>E51*1.21</f>
        <v>14663.288199999999</v>
      </c>
      <c r="G51" s="463" t="s">
        <v>86</v>
      </c>
      <c r="H51" s="181">
        <v>46001</v>
      </c>
      <c r="I51" s="466">
        <f>SUM(J51:J55)*1.21</f>
        <v>14293.028199999999</v>
      </c>
      <c r="J51" s="90">
        <v>5811.65</v>
      </c>
      <c r="K51" s="91"/>
      <c r="L51" s="24"/>
    </row>
    <row r="52" spans="1:13" x14ac:dyDescent="0.3">
      <c r="A52" s="185"/>
      <c r="B52" s="187"/>
      <c r="C52" s="82" t="s">
        <v>12</v>
      </c>
      <c r="D52" s="92">
        <v>4788.75</v>
      </c>
      <c r="E52" s="177"/>
      <c r="F52" s="193"/>
      <c r="G52" s="464"/>
      <c r="H52" s="182"/>
      <c r="I52" s="466"/>
      <c r="J52" s="93">
        <v>4788.75</v>
      </c>
      <c r="K52" s="94"/>
    </row>
    <row r="53" spans="1:13" x14ac:dyDescent="0.3">
      <c r="A53" s="185"/>
      <c r="B53" s="187"/>
      <c r="C53" s="82" t="s">
        <v>13</v>
      </c>
      <c r="D53" s="95">
        <v>1000</v>
      </c>
      <c r="E53" s="177"/>
      <c r="F53" s="193"/>
      <c r="G53" s="464"/>
      <c r="H53" s="182"/>
      <c r="I53" s="466"/>
      <c r="J53" s="93">
        <v>1000</v>
      </c>
      <c r="K53" s="117" t="s">
        <v>103</v>
      </c>
    </row>
    <row r="54" spans="1:13" x14ac:dyDescent="0.3">
      <c r="A54" s="185"/>
      <c r="B54" s="187"/>
      <c r="C54" s="82" t="s">
        <v>15</v>
      </c>
      <c r="D54" s="96">
        <v>218.01</v>
      </c>
      <c r="E54" s="177"/>
      <c r="F54" s="193"/>
      <c r="G54" s="464"/>
      <c r="H54" s="182"/>
      <c r="I54" s="466"/>
      <c r="J54" s="93">
        <v>212.01</v>
      </c>
      <c r="K54" s="97"/>
    </row>
    <row r="55" spans="1:13" ht="15" thickBot="1" x14ac:dyDescent="0.35">
      <c r="A55" s="186"/>
      <c r="B55" s="188"/>
      <c r="C55" s="87" t="s">
        <v>16</v>
      </c>
      <c r="D55" s="100">
        <v>0.01</v>
      </c>
      <c r="E55" s="178"/>
      <c r="F55" s="194"/>
      <c r="G55" s="465"/>
      <c r="H55" s="183"/>
      <c r="I55" s="467"/>
      <c r="J55" s="98">
        <v>0.01</v>
      </c>
      <c r="K55" s="99"/>
    </row>
    <row r="56" spans="1:13" x14ac:dyDescent="0.3">
      <c r="A56" s="184" t="s">
        <v>59</v>
      </c>
      <c r="B56" s="469" t="s">
        <v>81</v>
      </c>
      <c r="C56" s="113" t="s">
        <v>11</v>
      </c>
      <c r="D56" s="89">
        <v>6762.65</v>
      </c>
      <c r="E56" s="189">
        <f>SUM(D56:D60)</f>
        <v>12765.24</v>
      </c>
      <c r="F56" s="192">
        <f>E56*1.21</f>
        <v>15445.940399999999</v>
      </c>
      <c r="G56" s="463" t="s">
        <v>87</v>
      </c>
      <c r="H56" s="181">
        <v>46001</v>
      </c>
      <c r="I56" s="466">
        <f>SUM(J56:J60)*1.21</f>
        <v>14642.476199999999</v>
      </c>
      <c r="J56" s="90">
        <v>6111.65</v>
      </c>
      <c r="K56" s="91"/>
    </row>
    <row r="57" spans="1:13" x14ac:dyDescent="0.3">
      <c r="A57" s="185"/>
      <c r="B57" s="187"/>
      <c r="C57" s="82" t="s">
        <v>12</v>
      </c>
      <c r="D57" s="92">
        <v>4428.75</v>
      </c>
      <c r="E57" s="190"/>
      <c r="F57" s="193"/>
      <c r="G57" s="464"/>
      <c r="H57" s="182"/>
      <c r="I57" s="466"/>
      <c r="J57" s="93">
        <v>4428.75</v>
      </c>
      <c r="K57" s="94"/>
    </row>
    <row r="58" spans="1:13" x14ac:dyDescent="0.3">
      <c r="A58" s="185"/>
      <c r="B58" s="187"/>
      <c r="C58" s="82" t="s">
        <v>13</v>
      </c>
      <c r="D58" s="92">
        <v>1350</v>
      </c>
      <c r="E58" s="190"/>
      <c r="F58" s="193"/>
      <c r="G58" s="464"/>
      <c r="H58" s="182"/>
      <c r="I58" s="466"/>
      <c r="J58" s="93">
        <v>1350</v>
      </c>
      <c r="K58" s="117" t="s">
        <v>103</v>
      </c>
    </row>
    <row r="59" spans="1:13" x14ac:dyDescent="0.3">
      <c r="A59" s="185"/>
      <c r="B59" s="187"/>
      <c r="C59" s="82" t="s">
        <v>15</v>
      </c>
      <c r="D59" s="96">
        <v>223.83</v>
      </c>
      <c r="E59" s="190"/>
      <c r="F59" s="193"/>
      <c r="G59" s="464"/>
      <c r="H59" s="182"/>
      <c r="I59" s="466"/>
      <c r="J59" s="93">
        <v>210.81</v>
      </c>
      <c r="K59" s="97"/>
      <c r="L59" s="8"/>
    </row>
    <row r="60" spans="1:13" ht="15" thickBot="1" x14ac:dyDescent="0.35">
      <c r="A60" s="186"/>
      <c r="B60" s="188"/>
      <c r="C60" s="87" t="s">
        <v>16</v>
      </c>
      <c r="D60" s="100">
        <v>0.01</v>
      </c>
      <c r="E60" s="191"/>
      <c r="F60" s="194"/>
      <c r="G60" s="465"/>
      <c r="H60" s="183"/>
      <c r="I60" s="467"/>
      <c r="J60" s="98">
        <v>0.01</v>
      </c>
      <c r="K60" s="99"/>
    </row>
    <row r="61" spans="1:13" x14ac:dyDescent="0.3">
      <c r="A61" s="22"/>
      <c r="B61" s="6"/>
      <c r="D61" s="35"/>
      <c r="E61" s="36"/>
      <c r="F61" s="37"/>
      <c r="G61" s="2"/>
      <c r="H61" s="38"/>
      <c r="I61" s="37"/>
      <c r="J61" s="39"/>
      <c r="K61" s="1"/>
    </row>
    <row r="62" spans="1:13" x14ac:dyDescent="0.3">
      <c r="B62" s="23"/>
      <c r="C62" s="41"/>
      <c r="D62" s="32"/>
      <c r="F62" s="34"/>
    </row>
    <row r="63" spans="1:13" x14ac:dyDescent="0.3">
      <c r="B63" s="23"/>
      <c r="C63" s="41"/>
      <c r="D63" s="34"/>
      <c r="F63" s="23"/>
    </row>
    <row r="64" spans="1:13" x14ac:dyDescent="0.3">
      <c r="B64" s="23"/>
      <c r="C64" s="41"/>
      <c r="D64" s="34"/>
      <c r="F64" s="34"/>
    </row>
    <row r="65" spans="2:10" x14ac:dyDescent="0.3">
      <c r="B65" s="23"/>
      <c r="C65" s="31"/>
      <c r="D65" s="34"/>
      <c r="E65" s="34"/>
      <c r="F65" s="34"/>
    </row>
    <row r="66" spans="2:10" x14ac:dyDescent="0.3">
      <c r="B66" s="23"/>
      <c r="C66" s="41"/>
      <c r="D66" s="34"/>
      <c r="F66" s="34"/>
    </row>
    <row r="67" spans="2:10" x14ac:dyDescent="0.3">
      <c r="B67" s="23"/>
      <c r="C67" s="31"/>
      <c r="D67" s="32"/>
      <c r="F67" s="34"/>
    </row>
    <row r="68" spans="2:10" x14ac:dyDescent="0.3">
      <c r="B68" s="23"/>
      <c r="C68" s="33"/>
      <c r="D68" s="34"/>
      <c r="F68" s="23"/>
    </row>
    <row r="69" spans="2:10" x14ac:dyDescent="0.3">
      <c r="B69" s="23"/>
      <c r="C69" s="41"/>
      <c r="D69" s="34"/>
      <c r="F69" s="34"/>
    </row>
    <row r="70" spans="2:10" ht="23.4" x14ac:dyDescent="0.45">
      <c r="B70" s="20"/>
      <c r="D70" s="34"/>
      <c r="F70" s="34"/>
    </row>
    <row r="71" spans="2:10" x14ac:dyDescent="0.3">
      <c r="D71" s="34"/>
      <c r="F71" s="34"/>
    </row>
    <row r="72" spans="2:10" x14ac:dyDescent="0.3">
      <c r="B72" s="23"/>
      <c r="C72" s="4"/>
      <c r="D72" s="34"/>
      <c r="E72" s="34"/>
      <c r="F72" s="34"/>
      <c r="J72" s="25"/>
    </row>
    <row r="73" spans="2:10" x14ac:dyDescent="0.3">
      <c r="B73" s="23"/>
      <c r="C73" s="4"/>
      <c r="D73" s="42"/>
      <c r="E73" s="34"/>
      <c r="F73" s="34"/>
      <c r="J73" s="25"/>
    </row>
    <row r="74" spans="2:10" x14ac:dyDescent="0.3">
      <c r="B74" s="23"/>
      <c r="C74" s="4"/>
      <c r="D74" s="42"/>
      <c r="E74" s="3"/>
      <c r="F74" s="34"/>
    </row>
    <row r="75" spans="2:10" x14ac:dyDescent="0.3">
      <c r="E75" s="3"/>
    </row>
    <row r="76" spans="2:10" x14ac:dyDescent="0.3">
      <c r="D76" s="21"/>
    </row>
    <row r="77" spans="2:10" x14ac:dyDescent="0.3">
      <c r="D77" s="21"/>
    </row>
    <row r="78" spans="2:10" x14ac:dyDescent="0.3">
      <c r="D78" s="21"/>
    </row>
    <row r="79" spans="2:10" x14ac:dyDescent="0.3">
      <c r="D79" s="21"/>
    </row>
    <row r="80" spans="2:10" x14ac:dyDescent="0.3">
      <c r="D80" s="21"/>
    </row>
    <row r="81" spans="4:5" x14ac:dyDescent="0.3">
      <c r="D81" s="21"/>
      <c r="E81" s="3"/>
    </row>
  </sheetData>
  <mergeCells count="83">
    <mergeCell ref="I51:I55"/>
    <mergeCell ref="A56:A60"/>
    <mergeCell ref="B56:B60"/>
    <mergeCell ref="E56:E60"/>
    <mergeCell ref="F56:F60"/>
    <mergeCell ref="G56:G60"/>
    <mergeCell ref="H56:H60"/>
    <mergeCell ref="I56:I60"/>
    <mergeCell ref="A51:A55"/>
    <mergeCell ref="B51:B55"/>
    <mergeCell ref="E51:E55"/>
    <mergeCell ref="F51:F55"/>
    <mergeCell ref="G51:G55"/>
    <mergeCell ref="H51:H55"/>
    <mergeCell ref="C45:K45"/>
    <mergeCell ref="A46:A50"/>
    <mergeCell ref="B46:B50"/>
    <mergeCell ref="E46:E50"/>
    <mergeCell ref="F46:F50"/>
    <mergeCell ref="G46:G50"/>
    <mergeCell ref="H46:H50"/>
    <mergeCell ref="I46:I50"/>
    <mergeCell ref="I35:I39"/>
    <mergeCell ref="A40:A44"/>
    <mergeCell ref="B40:B44"/>
    <mergeCell ref="E40:E44"/>
    <mergeCell ref="F40:F44"/>
    <mergeCell ref="G40:G44"/>
    <mergeCell ref="H40:H44"/>
    <mergeCell ref="I40:I44"/>
    <mergeCell ref="A35:A39"/>
    <mergeCell ref="B35:B39"/>
    <mergeCell ref="E35:E39"/>
    <mergeCell ref="F35:F39"/>
    <mergeCell ref="G35:G39"/>
    <mergeCell ref="H35:H39"/>
    <mergeCell ref="I25:I29"/>
    <mergeCell ref="A30:A34"/>
    <mergeCell ref="B30:B34"/>
    <mergeCell ref="E30:E34"/>
    <mergeCell ref="F30:F34"/>
    <mergeCell ref="G30:G34"/>
    <mergeCell ref="H30:H34"/>
    <mergeCell ref="I30:I34"/>
    <mergeCell ref="A25:A29"/>
    <mergeCell ref="B25:B29"/>
    <mergeCell ref="E25:E29"/>
    <mergeCell ref="F25:F29"/>
    <mergeCell ref="G25:G29"/>
    <mergeCell ref="H25:H29"/>
    <mergeCell ref="I15:I19"/>
    <mergeCell ref="A20:A24"/>
    <mergeCell ref="B20:B24"/>
    <mergeCell ref="E20:E24"/>
    <mergeCell ref="F20:F24"/>
    <mergeCell ref="G20:G24"/>
    <mergeCell ref="H20:H24"/>
    <mergeCell ref="I20:I24"/>
    <mergeCell ref="A15:A19"/>
    <mergeCell ref="B15:B19"/>
    <mergeCell ref="E15:E19"/>
    <mergeCell ref="F15:F19"/>
    <mergeCell ref="G15:G19"/>
    <mergeCell ref="H15:H19"/>
    <mergeCell ref="H5:H9"/>
    <mergeCell ref="I5:I9"/>
    <mergeCell ref="A10:A14"/>
    <mergeCell ref="B10:B14"/>
    <mergeCell ref="E10:E14"/>
    <mergeCell ref="F10:F14"/>
    <mergeCell ref="G10:G14"/>
    <mergeCell ref="H10:H14"/>
    <mergeCell ref="I10:I14"/>
    <mergeCell ref="A5:A9"/>
    <mergeCell ref="B5:B9"/>
    <mergeCell ref="E5:E9"/>
    <mergeCell ref="F5:F9"/>
    <mergeCell ref="G5:G9"/>
    <mergeCell ref="G1:I1"/>
    <mergeCell ref="D2:E2"/>
    <mergeCell ref="G2:I2"/>
    <mergeCell ref="J2:L2"/>
    <mergeCell ref="D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0C27-ECB6-4CE1-815C-89061C7B4B63}">
  <dimension ref="A1:O42"/>
  <sheetViews>
    <sheetView tabSelected="1" zoomScaleNormal="100" workbookViewId="0">
      <selection activeCell="F15" sqref="F15:F19"/>
    </sheetView>
  </sheetViews>
  <sheetFormatPr baseColWidth="10" defaultRowHeight="14.4" x14ac:dyDescent="0.3"/>
  <cols>
    <col min="1" max="1" width="10.33203125" style="229" customWidth="1"/>
    <col min="2" max="2" width="53.6640625" style="251" customWidth="1"/>
    <col min="3" max="3" width="32.44140625" style="251" bestFit="1" customWidth="1"/>
    <col min="4" max="4" width="16.33203125" style="286" customWidth="1"/>
    <col min="5" max="5" width="20.33203125" style="2" customWidth="1"/>
    <col min="6" max="6" width="17" style="297" customWidth="1"/>
    <col min="7" max="7" width="17.44140625" style="251" customWidth="1"/>
    <col min="8" max="8" width="11.6640625" style="251" customWidth="1"/>
    <col min="9" max="9" width="12" style="251" customWidth="1"/>
    <col min="10" max="10" width="18.44140625" style="251" customWidth="1"/>
    <col min="11" max="11" width="23.6640625" style="251" customWidth="1"/>
    <col min="13" max="13" width="17.6640625" customWidth="1"/>
  </cols>
  <sheetData>
    <row r="1" spans="1:15" ht="83.4" customHeight="1" x14ac:dyDescent="0.3">
      <c r="B1" s="249"/>
      <c r="D1" s="474" t="s">
        <v>113</v>
      </c>
      <c r="E1" s="478"/>
      <c r="F1" s="476"/>
      <c r="G1" s="168"/>
      <c r="H1" s="168"/>
      <c r="I1" s="168"/>
      <c r="J1" s="334"/>
      <c r="K1" s="249"/>
      <c r="L1" s="225"/>
      <c r="M1" s="225"/>
      <c r="N1" s="225"/>
      <c r="O1" s="225"/>
    </row>
    <row r="2" spans="1:15" s="227" customFormat="1" ht="49.8" customHeight="1" x14ac:dyDescent="0.35">
      <c r="A2" s="230"/>
      <c r="B2" s="250"/>
      <c r="C2" s="264"/>
      <c r="D2" s="169" t="s">
        <v>9</v>
      </c>
      <c r="E2" s="169"/>
      <c r="F2" s="296"/>
      <c r="G2" s="169"/>
      <c r="H2" s="228"/>
      <c r="I2" s="228"/>
      <c r="J2" s="169"/>
      <c r="K2" s="228"/>
      <c r="L2" s="228"/>
    </row>
    <row r="3" spans="1:15" ht="15" thickBot="1" x14ac:dyDescent="0.35"/>
    <row r="4" spans="1:15" ht="55.2" customHeight="1" thickBot="1" x14ac:dyDescent="0.35">
      <c r="A4" s="231" t="s">
        <v>0</v>
      </c>
      <c r="B4" s="252" t="s">
        <v>10</v>
      </c>
      <c r="C4" s="265" t="s">
        <v>1</v>
      </c>
      <c r="D4" s="17" t="s">
        <v>2</v>
      </c>
      <c r="E4" s="310" t="s">
        <v>3</v>
      </c>
      <c r="F4" s="298" t="s">
        <v>14</v>
      </c>
      <c r="G4" s="310" t="s">
        <v>4</v>
      </c>
      <c r="H4" s="310" t="s">
        <v>5</v>
      </c>
      <c r="I4" s="310" t="s">
        <v>6</v>
      </c>
      <c r="J4" s="335" t="s">
        <v>7</v>
      </c>
      <c r="K4" s="335" t="s">
        <v>8</v>
      </c>
    </row>
    <row r="5" spans="1:15" x14ac:dyDescent="0.3">
      <c r="A5" s="232" t="s">
        <v>82</v>
      </c>
      <c r="B5" s="253" t="s">
        <v>90</v>
      </c>
      <c r="C5" s="266" t="s">
        <v>11</v>
      </c>
      <c r="D5" s="287">
        <v>7162.65</v>
      </c>
      <c r="E5" s="127">
        <f>SUM(D5:D9)</f>
        <v>13173.24</v>
      </c>
      <c r="F5" s="299">
        <f>E5*1.21</f>
        <v>15939.6204</v>
      </c>
      <c r="G5" s="208" t="s">
        <v>88</v>
      </c>
      <c r="H5" s="316">
        <v>46051</v>
      </c>
      <c r="I5" s="479">
        <f>SUM(J5:J9)*1.21</f>
        <v>15569.3604</v>
      </c>
      <c r="J5" s="336">
        <v>6862.65</v>
      </c>
      <c r="K5" s="347"/>
    </row>
    <row r="6" spans="1:15" x14ac:dyDescent="0.3">
      <c r="A6" s="233"/>
      <c r="B6" s="254"/>
      <c r="C6" s="267" t="s">
        <v>12</v>
      </c>
      <c r="D6" s="288">
        <v>4428.75</v>
      </c>
      <c r="E6" s="128"/>
      <c r="F6" s="300"/>
      <c r="G6" s="209"/>
      <c r="H6" s="317"/>
      <c r="I6" s="480"/>
      <c r="J6" s="337">
        <v>4428.75</v>
      </c>
      <c r="K6" s="348"/>
      <c r="L6" s="4"/>
    </row>
    <row r="7" spans="1:15" x14ac:dyDescent="0.3">
      <c r="A7" s="233"/>
      <c r="B7" s="254"/>
      <c r="C7" s="267" t="s">
        <v>13</v>
      </c>
      <c r="D7" s="288">
        <v>1350</v>
      </c>
      <c r="E7" s="128"/>
      <c r="F7" s="300"/>
      <c r="G7" s="209"/>
      <c r="H7" s="317"/>
      <c r="I7" s="480"/>
      <c r="J7" s="337">
        <v>1350</v>
      </c>
      <c r="K7" s="361" t="s">
        <v>89</v>
      </c>
      <c r="L7" s="4"/>
    </row>
    <row r="8" spans="1:15" x14ac:dyDescent="0.3">
      <c r="A8" s="233"/>
      <c r="B8" s="254"/>
      <c r="C8" s="267" t="s">
        <v>15</v>
      </c>
      <c r="D8" s="120">
        <v>231.83</v>
      </c>
      <c r="E8" s="128"/>
      <c r="F8" s="300"/>
      <c r="G8" s="209"/>
      <c r="H8" s="317"/>
      <c r="I8" s="480"/>
      <c r="J8" s="337">
        <v>225.83</v>
      </c>
      <c r="K8" s="348"/>
    </row>
    <row r="9" spans="1:15" ht="31.8" customHeight="1" thickBot="1" x14ac:dyDescent="0.35">
      <c r="A9" s="234"/>
      <c r="B9" s="255"/>
      <c r="C9" s="268" t="s">
        <v>16</v>
      </c>
      <c r="D9" s="119">
        <v>0.01</v>
      </c>
      <c r="E9" s="129"/>
      <c r="F9" s="301"/>
      <c r="G9" s="210"/>
      <c r="H9" s="318"/>
      <c r="I9" s="481"/>
      <c r="J9" s="338">
        <v>0.01</v>
      </c>
      <c r="K9" s="349"/>
    </row>
    <row r="10" spans="1:15" x14ac:dyDescent="0.3">
      <c r="A10" s="235" t="s">
        <v>83</v>
      </c>
      <c r="B10" s="362" t="s">
        <v>91</v>
      </c>
      <c r="C10" s="269" t="s">
        <v>11</v>
      </c>
      <c r="D10" s="283">
        <v>3841.65</v>
      </c>
      <c r="E10" s="291">
        <f>SUM(D10:D14)</f>
        <v>9536.02</v>
      </c>
      <c r="F10" s="302">
        <f>E10*1.21</f>
        <v>11538.584199999999</v>
      </c>
      <c r="G10" s="220"/>
      <c r="H10" s="319"/>
      <c r="I10" s="328"/>
      <c r="J10" s="339"/>
      <c r="K10" s="350"/>
      <c r="L10" s="115"/>
    </row>
    <row r="11" spans="1:15" x14ac:dyDescent="0.3">
      <c r="A11" s="236"/>
      <c r="B11" s="218"/>
      <c r="C11" s="269" t="s">
        <v>12</v>
      </c>
      <c r="D11" s="284">
        <v>4428.75</v>
      </c>
      <c r="E11" s="292"/>
      <c r="F11" s="303"/>
      <c r="G11" s="221"/>
      <c r="H11" s="320"/>
      <c r="I11" s="329"/>
      <c r="J11" s="340"/>
      <c r="K11" s="350"/>
    </row>
    <row r="12" spans="1:15" x14ac:dyDescent="0.3">
      <c r="A12" s="236"/>
      <c r="B12" s="218"/>
      <c r="C12" s="269" t="s">
        <v>13</v>
      </c>
      <c r="D12" s="284">
        <v>1100</v>
      </c>
      <c r="E12" s="292"/>
      <c r="F12" s="303"/>
      <c r="G12" s="221"/>
      <c r="H12" s="320"/>
      <c r="I12" s="329"/>
      <c r="J12" s="340"/>
      <c r="K12" s="351"/>
    </row>
    <row r="13" spans="1:15" x14ac:dyDescent="0.3">
      <c r="A13" s="236"/>
      <c r="B13" s="218"/>
      <c r="C13" s="269" t="s">
        <v>15</v>
      </c>
      <c r="D13" s="284">
        <v>165.61</v>
      </c>
      <c r="E13" s="292"/>
      <c r="F13" s="303"/>
      <c r="G13" s="221"/>
      <c r="H13" s="320"/>
      <c r="I13" s="329"/>
      <c r="J13" s="340"/>
      <c r="K13" s="352"/>
    </row>
    <row r="14" spans="1:15" ht="31.8" customHeight="1" thickBot="1" x14ac:dyDescent="0.35">
      <c r="A14" s="237"/>
      <c r="B14" s="219"/>
      <c r="C14" s="270" t="s">
        <v>16</v>
      </c>
      <c r="D14" s="285">
        <v>0.01</v>
      </c>
      <c r="E14" s="293"/>
      <c r="F14" s="304"/>
      <c r="G14" s="222"/>
      <c r="H14" s="321"/>
      <c r="I14" s="330"/>
      <c r="J14" s="341"/>
      <c r="K14" s="353"/>
      <c r="M14" s="5"/>
    </row>
    <row r="15" spans="1:15" x14ac:dyDescent="0.3">
      <c r="A15" s="238" t="s">
        <v>84</v>
      </c>
      <c r="B15" s="217" t="s">
        <v>92</v>
      </c>
      <c r="C15" s="269" t="s">
        <v>11</v>
      </c>
      <c r="D15" s="283">
        <v>6498.2</v>
      </c>
      <c r="E15" s="294">
        <f>SUM(D15:D19)</f>
        <v>12505.500000000002</v>
      </c>
      <c r="F15" s="302"/>
      <c r="G15" s="220"/>
      <c r="H15" s="319"/>
      <c r="I15" s="328"/>
      <c r="J15" s="339"/>
      <c r="K15" s="354"/>
      <c r="M15" s="5"/>
    </row>
    <row r="16" spans="1:15" x14ac:dyDescent="0.3">
      <c r="A16" s="239"/>
      <c r="B16" s="218"/>
      <c r="C16" s="269" t="s">
        <v>12</v>
      </c>
      <c r="D16" s="284">
        <v>4428.75</v>
      </c>
      <c r="E16" s="223"/>
      <c r="F16" s="303"/>
      <c r="G16" s="221"/>
      <c r="H16" s="320"/>
      <c r="I16" s="329"/>
      <c r="J16" s="340"/>
      <c r="K16" s="354"/>
      <c r="L16" s="4"/>
      <c r="M16" s="5"/>
    </row>
    <row r="17" spans="1:13" x14ac:dyDescent="0.3">
      <c r="A17" s="239"/>
      <c r="B17" s="218"/>
      <c r="C17" s="269" t="s">
        <v>13</v>
      </c>
      <c r="D17" s="284">
        <v>1360</v>
      </c>
      <c r="E17" s="223"/>
      <c r="F17" s="303"/>
      <c r="G17" s="221"/>
      <c r="H17" s="320"/>
      <c r="I17" s="329"/>
      <c r="J17" s="340"/>
      <c r="K17" s="351"/>
      <c r="L17" s="4"/>
      <c r="M17" s="5"/>
    </row>
    <row r="18" spans="1:13" x14ac:dyDescent="0.3">
      <c r="A18" s="239"/>
      <c r="B18" s="218"/>
      <c r="C18" s="269" t="s">
        <v>15</v>
      </c>
      <c r="D18" s="284">
        <v>218.54</v>
      </c>
      <c r="E18" s="223"/>
      <c r="F18" s="303"/>
      <c r="G18" s="221"/>
      <c r="H18" s="320"/>
      <c r="I18" s="329"/>
      <c r="J18" s="340"/>
      <c r="K18" s="354"/>
    </row>
    <row r="19" spans="1:13" ht="40.799999999999997" customHeight="1" thickBot="1" x14ac:dyDescent="0.35">
      <c r="A19" s="240"/>
      <c r="B19" s="219"/>
      <c r="C19" s="270" t="s">
        <v>16</v>
      </c>
      <c r="D19" s="285">
        <v>0.01</v>
      </c>
      <c r="E19" s="224"/>
      <c r="F19" s="304"/>
      <c r="G19" s="222"/>
      <c r="H19" s="321"/>
      <c r="I19" s="330"/>
      <c r="J19" s="341"/>
      <c r="K19" s="355"/>
    </row>
    <row r="20" spans="1:13" x14ac:dyDescent="0.3">
      <c r="A20" s="248"/>
      <c r="B20" s="261"/>
      <c r="D20" s="37"/>
      <c r="E20" s="7"/>
      <c r="F20" s="308"/>
      <c r="H20" s="327"/>
      <c r="I20" s="308"/>
      <c r="J20" s="345"/>
    </row>
    <row r="21" spans="1:13" x14ac:dyDescent="0.3">
      <c r="C21" s="280"/>
      <c r="D21" s="263"/>
      <c r="E21" s="263"/>
      <c r="F21" s="280"/>
    </row>
    <row r="22" spans="1:13" x14ac:dyDescent="0.3">
      <c r="C22" s="280"/>
      <c r="D22" s="263"/>
      <c r="E22" s="263"/>
      <c r="F22" s="280"/>
    </row>
    <row r="23" spans="1:13" x14ac:dyDescent="0.3">
      <c r="C23" s="281"/>
      <c r="D23" s="263"/>
      <c r="E23" s="263"/>
      <c r="F23" s="280"/>
    </row>
    <row r="24" spans="1:13" x14ac:dyDescent="0.3">
      <c r="C24" s="280"/>
      <c r="D24" s="263"/>
      <c r="F24" s="280"/>
    </row>
    <row r="25" spans="1:13" x14ac:dyDescent="0.3">
      <c r="C25" s="281"/>
      <c r="D25" s="289"/>
      <c r="F25" s="280"/>
    </row>
    <row r="26" spans="1:13" x14ac:dyDescent="0.3">
      <c r="C26" s="282"/>
      <c r="D26" s="263"/>
      <c r="F26" s="251"/>
    </row>
    <row r="27" spans="1:13" x14ac:dyDescent="0.3">
      <c r="C27" s="280"/>
      <c r="D27" s="263"/>
      <c r="F27" s="280"/>
    </row>
    <row r="28" spans="1:13" ht="23.4" x14ac:dyDescent="0.3">
      <c r="B28" s="262"/>
      <c r="D28" s="263"/>
      <c r="F28" s="280"/>
    </row>
    <row r="29" spans="1:13" x14ac:dyDescent="0.3">
      <c r="D29" s="263"/>
      <c r="F29" s="280"/>
    </row>
    <row r="30" spans="1:13" x14ac:dyDescent="0.3">
      <c r="C30" s="275"/>
      <c r="D30" s="263"/>
      <c r="E30" s="263"/>
      <c r="F30" s="280"/>
      <c r="J30" s="346"/>
    </row>
    <row r="31" spans="1:13" x14ac:dyDescent="0.3">
      <c r="C31" s="275"/>
      <c r="D31" s="263"/>
      <c r="E31" s="263"/>
      <c r="F31" s="280"/>
      <c r="J31" s="346"/>
    </row>
    <row r="32" spans="1:13" x14ac:dyDescent="0.3">
      <c r="C32" s="275"/>
      <c r="D32" s="263"/>
      <c r="E32" s="7"/>
      <c r="F32" s="280"/>
    </row>
    <row r="33" spans="3:5" x14ac:dyDescent="0.3">
      <c r="E33" s="7"/>
    </row>
    <row r="34" spans="3:5" x14ac:dyDescent="0.3">
      <c r="C34" s="275"/>
      <c r="D34" s="290"/>
      <c r="E34" s="7"/>
    </row>
    <row r="35" spans="3:5" x14ac:dyDescent="0.3">
      <c r="D35" s="290"/>
      <c r="E35" s="7"/>
    </row>
    <row r="36" spans="3:5" x14ac:dyDescent="0.3">
      <c r="D36" s="290"/>
    </row>
    <row r="37" spans="3:5" x14ac:dyDescent="0.3">
      <c r="D37" s="290"/>
    </row>
    <row r="38" spans="3:5" x14ac:dyDescent="0.3">
      <c r="D38" s="290"/>
    </row>
    <row r="39" spans="3:5" x14ac:dyDescent="0.3">
      <c r="D39" s="290"/>
    </row>
    <row r="40" spans="3:5" x14ac:dyDescent="0.3">
      <c r="D40" s="290"/>
    </row>
    <row r="41" spans="3:5" x14ac:dyDescent="0.3">
      <c r="D41" s="290"/>
    </row>
    <row r="42" spans="3:5" x14ac:dyDescent="0.3">
      <c r="D42" s="290"/>
      <c r="E42" s="7"/>
    </row>
  </sheetData>
  <mergeCells count="26">
    <mergeCell ref="D1:F1"/>
    <mergeCell ref="I15:I19"/>
    <mergeCell ref="A15:A19"/>
    <mergeCell ref="B15:B19"/>
    <mergeCell ref="E15:E19"/>
    <mergeCell ref="F15:F19"/>
    <mergeCell ref="G15:G19"/>
    <mergeCell ref="H15:H19"/>
    <mergeCell ref="H5:H9"/>
    <mergeCell ref="I5:I9"/>
    <mergeCell ref="A10:A14"/>
    <mergeCell ref="B10:B14"/>
    <mergeCell ref="E10:E14"/>
    <mergeCell ref="F10:F14"/>
    <mergeCell ref="G10:G14"/>
    <mergeCell ref="H10:H14"/>
    <mergeCell ref="I10:I14"/>
    <mergeCell ref="A5:A9"/>
    <mergeCell ref="B5:B9"/>
    <mergeCell ref="E5:E9"/>
    <mergeCell ref="F5:F9"/>
    <mergeCell ref="G5:G9"/>
    <mergeCell ref="G1:I1"/>
    <mergeCell ref="D2:E2"/>
    <mergeCell ref="G2:I2"/>
    <mergeCell ref="J2:L2"/>
  </mergeCells>
  <pageMargins left="0.7" right="0.7" top="0.75" bottom="0.75" header="0.3" footer="0.3"/>
  <pageSetup paperSize="9" orientation="portrait" r:id="rId1"/>
  <ignoredErrors>
    <ignoredError sqref="E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>AYUNTAMIENTO DE LAS ROZAS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Aranzazu Martinez-Vara de Rey Garcia</dc:creator>
  <cp:lastModifiedBy>Juan de Dios García Aybar</cp:lastModifiedBy>
  <cp:lastPrinted>2023-06-22T10:38:46Z</cp:lastPrinted>
  <dcterms:created xsi:type="dcterms:W3CDTF">2022-03-09T12:43:11Z</dcterms:created>
  <dcterms:modified xsi:type="dcterms:W3CDTF">2026-02-13T12:50:30Z</dcterms:modified>
</cp:coreProperties>
</file>